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HD PORTATIL\Backup BD\Anuarios\Anuario 2021\Final subido a la web\"/>
    </mc:Choice>
  </mc:AlternateContent>
  <xr:revisionPtr revIDLastSave="0" documentId="13_ncr:1_{F758A8D3-1F49-4947-B849-33EE0DBAD9BC}" xr6:coauthVersionLast="47" xr6:coauthVersionMax="47" xr10:uidLastSave="{00000000-0000-0000-0000-000000000000}"/>
  <bookViews>
    <workbookView xWindow="-120" yWindow="-120" windowWidth="24240" windowHeight="13140" tabRatio="785" xr2:uid="{00000000-000D-0000-FFFF-FFFF00000000}"/>
  </bookViews>
  <sheets>
    <sheet name="CARAT. GENERAL" sheetId="63" r:id="rId1"/>
    <sheet name="Índice" sheetId="62" r:id="rId2"/>
    <sheet name="CAPÍTULO 5" sheetId="61" r:id="rId3"/>
    <sheet name="5.1 Univ vs PIB" sheetId="1" r:id="rId4"/>
    <sheet name="5.1 Grafico" sheetId="60" r:id="rId5"/>
    <sheet name="5.2 Inversión del Estado" sheetId="47" r:id="rId6"/>
    <sheet name="5.2.1 cred TN inicio cierre" sheetId="49" r:id="rId7"/>
    <sheet name="C5.2.1.2 RR Adicionales" sheetId="33" r:id="rId8"/>
    <sheet name="5.2.2 Inv. del Estado x fte" sheetId="51" r:id="rId9"/>
    <sheet name="5.3 Cred Otras Fuentes" sheetId="52" r:id="rId10"/>
    <sheet name="5.4 Rec. RR PP" sheetId="16" r:id="rId11"/>
    <sheet name="5.5 Remanente Ejercicio" sheetId="29" r:id="rId12"/>
    <sheet name="5.6 Ejec Total" sheetId="34" r:id="rId13"/>
    <sheet name="5.7 Gs Personal" sheetId="36" r:id="rId14"/>
    <sheet name="5.8 Ejec Bs de Consumo" sheetId="37" r:id="rId15"/>
    <sheet name="5.9 Ejec Ss no Personales" sheetId="38" r:id="rId16"/>
    <sheet name="5.10 Ejec Bs. de Uso" sheetId="39" r:id="rId17"/>
    <sheet name="5.11 Ejec Transferencias" sheetId="40" r:id="rId18"/>
    <sheet name="5.12 Ejec Otros Incisos" sheetId="41" r:id="rId19"/>
    <sheet name="5.13 Ejec Total Incisos" sheetId="42" r:id="rId20"/>
    <sheet name="5.14 Gs Corr y de Capital" sheetId="17" r:id="rId21"/>
    <sheet name="C 5.15 Gs Corr" sheetId="58" r:id="rId22"/>
    <sheet name="C 5.16 Becas" sheetId="55" r:id="rId23"/>
  </sheets>
  <definedNames>
    <definedName name="_xlnm._FilterDatabase" localSheetId="18" hidden="1">'5.12 Ejec Otros Incisos'!$B$11:$K$68</definedName>
    <definedName name="_xlnm.Print_Area" localSheetId="19">'5.13 Ejec Total Incisos'!$B$2:$K$68</definedName>
    <definedName name="_xlnm.Print_Area" localSheetId="20">'5.14 Gs Corr y de Capital'!$B$2:$I$72</definedName>
    <definedName name="_xlnm.Print_Area" localSheetId="5">'5.2 Inversión del Estado'!$B$2:$G$67</definedName>
    <definedName name="_xlnm.Print_Area" localSheetId="6">'5.2.1 cred TN inicio cierre'!$B$2:$Q$72</definedName>
    <definedName name="_xlnm.Print_Area" localSheetId="8">'5.2.2 Inv. del Estado x fte'!$A$1:$H$71</definedName>
    <definedName name="_xlnm.Print_Area" localSheetId="9">'5.3 Cred Otras Fuentes'!$B$2:$H$66</definedName>
    <definedName name="_xlnm.Print_Area" localSheetId="10">'5.4 Rec. RR PP'!$B$2:$J$66</definedName>
    <definedName name="_xlnm.Print_Area" localSheetId="11">'5.5 Remanente Ejercicio'!$B$2:$L$68</definedName>
    <definedName name="_xlnm.Print_Area" localSheetId="12">'5.6 Ejec Total'!$B$2:$O$67</definedName>
    <definedName name="_xlnm.Print_Area" localSheetId="13">'5.7 Gs Personal'!$B$2:$K$68</definedName>
    <definedName name="_xlnm.Print_Area" localSheetId="14">'5.8 Ejec Bs de Consumo'!$B$2:$K$68</definedName>
    <definedName name="_xlnm.Print_Area" localSheetId="21">'C 5.15 Gs Corr'!$B$2:$J$68</definedName>
    <definedName name="_xlnm.Print_Area" localSheetId="22">'C 5.16 Becas'!$B$2:$H$71</definedName>
    <definedName name="_xlnm.Print_Area" localSheetId="7">'C5.2.1.2 RR Adicionales'!$B$6:$B$66</definedName>
    <definedName name="_xlnm.Print_Area" localSheetId="0">'CARAT. GENERAL'!#REF!</definedName>
    <definedName name="_xlnm.Print_Area" localSheetId="1">Índice!$B$1:$B$24</definedName>
    <definedName name="_xlnm.Print_Titles" localSheetId="7">'C5.2.1.2 RR Adicionales'!$B:$B</definedName>
    <definedName name="_xlnm.Print_Titles">'C5.2.1.2 RR Adicionales'!$B:$B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49" l="1"/>
  <c r="K10" i="49"/>
  <c r="H10" i="49"/>
  <c r="F10" i="49"/>
  <c r="D10" i="49"/>
  <c r="C10" i="49"/>
  <c r="O10" i="49"/>
  <c r="J10" i="49"/>
  <c r="E11" i="42"/>
  <c r="E11" i="36"/>
  <c r="I13" i="17"/>
  <c r="I14" i="17"/>
  <c r="I15" i="17"/>
  <c r="I16" i="17"/>
  <c r="I17" i="17"/>
  <c r="I18" i="17"/>
  <c r="I19" i="17"/>
  <c r="I20" i="17"/>
  <c r="I21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58" i="17"/>
  <c r="I59" i="17"/>
  <c r="I60" i="17"/>
  <c r="I61" i="17"/>
  <c r="I62" i="17"/>
  <c r="I63" i="17"/>
  <c r="I64" i="17"/>
  <c r="I65" i="17"/>
  <c r="I66" i="17"/>
  <c r="I67" i="17"/>
  <c r="I68" i="17"/>
  <c r="H13" i="17"/>
  <c r="H14" i="17"/>
  <c r="H15" i="17"/>
  <c r="H16" i="17"/>
  <c r="H17" i="17"/>
  <c r="H18" i="17"/>
  <c r="H19" i="17"/>
  <c r="H20" i="17"/>
  <c r="H21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G13" i="17"/>
  <c r="G14" i="17"/>
  <c r="G15" i="17"/>
  <c r="G16" i="17"/>
  <c r="G17" i="17"/>
  <c r="G18" i="17"/>
  <c r="G19" i="17"/>
  <c r="G20" i="17"/>
  <c r="G21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I12" i="17"/>
  <c r="H12" i="17"/>
  <c r="G12" i="17"/>
  <c r="I11" i="17"/>
  <c r="H11" i="17"/>
  <c r="G11" i="17"/>
  <c r="I9" i="17"/>
  <c r="H11" i="58"/>
  <c r="H9" i="17"/>
  <c r="G9" i="17"/>
  <c r="I13" i="58"/>
  <c r="I14" i="58"/>
  <c r="I15" i="58"/>
  <c r="I16" i="58"/>
  <c r="I17" i="58"/>
  <c r="I18" i="58"/>
  <c r="I19" i="58"/>
  <c r="I20" i="58"/>
  <c r="I21" i="58"/>
  <c r="I23" i="58"/>
  <c r="I24" i="58"/>
  <c r="I25" i="58"/>
  <c r="I26" i="58"/>
  <c r="I27" i="58"/>
  <c r="I28" i="58"/>
  <c r="I29" i="58"/>
  <c r="I30" i="58"/>
  <c r="I31" i="58"/>
  <c r="I32" i="58"/>
  <c r="I33" i="58"/>
  <c r="I34" i="58"/>
  <c r="I35" i="58"/>
  <c r="I36" i="58"/>
  <c r="I37" i="58"/>
  <c r="I38" i="58"/>
  <c r="I39" i="58"/>
  <c r="I40" i="58"/>
  <c r="I41" i="58"/>
  <c r="I42" i="58"/>
  <c r="I43" i="58"/>
  <c r="I44" i="58"/>
  <c r="I45" i="58"/>
  <c r="I46" i="58"/>
  <c r="I47" i="58"/>
  <c r="I48" i="58"/>
  <c r="I49" i="58"/>
  <c r="I50" i="58"/>
  <c r="I51" i="58"/>
  <c r="I52" i="58"/>
  <c r="I53" i="58"/>
  <c r="I54" i="58"/>
  <c r="I55" i="58"/>
  <c r="I56" i="58"/>
  <c r="I57" i="58"/>
  <c r="I58" i="58"/>
  <c r="I59" i="58"/>
  <c r="I60" i="58"/>
  <c r="I61" i="58"/>
  <c r="I62" i="58"/>
  <c r="I63" i="58"/>
  <c r="I64" i="58"/>
  <c r="I65" i="58"/>
  <c r="I66" i="58"/>
  <c r="I67" i="58"/>
  <c r="I68" i="58"/>
  <c r="I12" i="58"/>
  <c r="H13" i="58"/>
  <c r="H14" i="58"/>
  <c r="H15" i="58"/>
  <c r="H16" i="58"/>
  <c r="H17" i="58"/>
  <c r="H18" i="58"/>
  <c r="H19" i="58"/>
  <c r="H20" i="58"/>
  <c r="H21" i="58"/>
  <c r="H23" i="58"/>
  <c r="H24" i="58"/>
  <c r="H25" i="58"/>
  <c r="H26" i="58"/>
  <c r="H27" i="58"/>
  <c r="H28" i="58"/>
  <c r="H29" i="58"/>
  <c r="H30" i="58"/>
  <c r="H31" i="58"/>
  <c r="H32" i="58"/>
  <c r="H33" i="58"/>
  <c r="H34" i="58"/>
  <c r="H35" i="58"/>
  <c r="H36" i="58"/>
  <c r="H37" i="58"/>
  <c r="H38" i="58"/>
  <c r="H39" i="58"/>
  <c r="H40" i="58"/>
  <c r="H41" i="58"/>
  <c r="H42" i="58"/>
  <c r="H43" i="58"/>
  <c r="H44" i="58"/>
  <c r="H45" i="58"/>
  <c r="H46" i="58"/>
  <c r="H47" i="58"/>
  <c r="H48" i="58"/>
  <c r="H49" i="58"/>
  <c r="H50" i="58"/>
  <c r="H51" i="58"/>
  <c r="H52" i="58"/>
  <c r="H53" i="58"/>
  <c r="H54" i="58"/>
  <c r="H55" i="58"/>
  <c r="H56" i="58"/>
  <c r="H57" i="58"/>
  <c r="H58" i="58"/>
  <c r="H59" i="58"/>
  <c r="H60" i="58"/>
  <c r="H61" i="58"/>
  <c r="H62" i="58"/>
  <c r="H63" i="58"/>
  <c r="H64" i="58"/>
  <c r="H65" i="58"/>
  <c r="H66" i="58"/>
  <c r="H67" i="58"/>
  <c r="H68" i="58"/>
  <c r="H12" i="58"/>
  <c r="I11" i="58"/>
  <c r="I9" i="58"/>
  <c r="H9" i="58"/>
  <c r="G13" i="58"/>
  <c r="G14" i="58"/>
  <c r="G15" i="58"/>
  <c r="G16" i="58"/>
  <c r="G17" i="58"/>
  <c r="G18" i="58"/>
  <c r="G19" i="58"/>
  <c r="G20" i="58"/>
  <c r="G21" i="58"/>
  <c r="G23" i="58"/>
  <c r="G24" i="58"/>
  <c r="G25" i="58"/>
  <c r="G26" i="58"/>
  <c r="G27" i="58"/>
  <c r="G28" i="58"/>
  <c r="G29" i="58"/>
  <c r="G30" i="58"/>
  <c r="G31" i="58"/>
  <c r="G32" i="58"/>
  <c r="G33" i="58"/>
  <c r="G34" i="58"/>
  <c r="G35" i="58"/>
  <c r="G36" i="58"/>
  <c r="G37" i="58"/>
  <c r="G38" i="58"/>
  <c r="G39" i="58"/>
  <c r="G40" i="58"/>
  <c r="G41" i="58"/>
  <c r="G42" i="58"/>
  <c r="G43" i="58"/>
  <c r="G44" i="58"/>
  <c r="G45" i="58"/>
  <c r="G46" i="58"/>
  <c r="G47" i="58"/>
  <c r="G48" i="58"/>
  <c r="G49" i="58"/>
  <c r="G50" i="58"/>
  <c r="G51" i="58"/>
  <c r="G52" i="58"/>
  <c r="G53" i="58"/>
  <c r="G54" i="58"/>
  <c r="G55" i="58"/>
  <c r="G56" i="58"/>
  <c r="G57" i="58"/>
  <c r="G58" i="58"/>
  <c r="G59" i="58"/>
  <c r="G60" i="58"/>
  <c r="G61" i="58"/>
  <c r="G62" i="58"/>
  <c r="G63" i="58"/>
  <c r="G64" i="58"/>
  <c r="G65" i="58"/>
  <c r="G66" i="58"/>
  <c r="G67" i="58"/>
  <c r="G68" i="58"/>
  <c r="G12" i="58"/>
  <c r="G11" i="58"/>
  <c r="G9" i="58"/>
  <c r="F15" i="1" l="1"/>
  <c r="F14" i="1"/>
  <c r="F13" i="1"/>
  <c r="F12" i="1"/>
  <c r="F11" i="1"/>
  <c r="F10" i="1"/>
  <c r="E15" i="1"/>
  <c r="E14" i="1"/>
  <c r="E13" i="1"/>
  <c r="E12" i="1"/>
  <c r="E11" i="1"/>
  <c r="E10" i="1"/>
  <c r="E9" i="1"/>
</calcChain>
</file>

<file path=xl/sharedStrings.xml><?xml version="1.0" encoding="utf-8"?>
<sst xmlns="http://schemas.openxmlformats.org/spreadsheetml/2006/main" count="1483" uniqueCount="204">
  <si>
    <t>Universidad</t>
  </si>
  <si>
    <t>Buenos Aires</t>
  </si>
  <si>
    <t>Catamarca</t>
  </si>
  <si>
    <t>Comahue</t>
  </si>
  <si>
    <t>Córdoba</t>
  </si>
  <si>
    <t>Cuyo</t>
  </si>
  <si>
    <t>Entre Ríos</t>
  </si>
  <si>
    <t>Formosa</t>
  </si>
  <si>
    <t>Gral. Sarmiento</t>
  </si>
  <si>
    <t>Jujuy</t>
  </si>
  <si>
    <t>La Matanza</t>
  </si>
  <si>
    <t>La Pampa</t>
  </si>
  <si>
    <t>La Plata</t>
  </si>
  <si>
    <t>La Rioja</t>
  </si>
  <si>
    <t>Litoral</t>
  </si>
  <si>
    <t>Lomas de Zamora</t>
  </si>
  <si>
    <t>Mar del Plata</t>
  </si>
  <si>
    <t>Misiones</t>
  </si>
  <si>
    <t>Nordeste</t>
  </si>
  <si>
    <t>Quilmes</t>
  </si>
  <si>
    <t>Río Cuarto</t>
  </si>
  <si>
    <t>Rosario</t>
  </si>
  <si>
    <t>Salta</t>
  </si>
  <si>
    <t>San Juan</t>
  </si>
  <si>
    <t>San Luis</t>
  </si>
  <si>
    <t>Santiago del Estero</t>
  </si>
  <si>
    <t>Sur</t>
  </si>
  <si>
    <t>Tucumán</t>
  </si>
  <si>
    <t>Tres de Febrero</t>
  </si>
  <si>
    <t>Villa María</t>
  </si>
  <si>
    <t>1 - Personal</t>
  </si>
  <si>
    <t>2 - Bienes de Consumo</t>
  </si>
  <si>
    <t>3 - Ss. No Personales</t>
  </si>
  <si>
    <t>4 - Bienes de Uso</t>
  </si>
  <si>
    <t>5 - Transferencias</t>
  </si>
  <si>
    <t>Fuentes de Financiamiento</t>
  </si>
  <si>
    <t>Tesoro Nacional</t>
  </si>
  <si>
    <t>Recursos Propios</t>
  </si>
  <si>
    <t>Reman.Ej. Anteriores</t>
  </si>
  <si>
    <t>Otras Fuentes</t>
  </si>
  <si>
    <t>%</t>
  </si>
  <si>
    <t>Chilecito</t>
  </si>
  <si>
    <t>Corrientes</t>
  </si>
  <si>
    <t>De Capital</t>
  </si>
  <si>
    <t>Total</t>
  </si>
  <si>
    <t>Funcionamiento</t>
  </si>
  <si>
    <t>Transferencias</t>
  </si>
  <si>
    <t>Recaudado Recursos Propios</t>
  </si>
  <si>
    <t>Crédito</t>
  </si>
  <si>
    <t>Compromiso</t>
  </si>
  <si>
    <t>Remanente</t>
  </si>
  <si>
    <t>Otros Incisos</t>
  </si>
  <si>
    <t>Patagonia Austral</t>
  </si>
  <si>
    <t>Aumento Presupuestario</t>
  </si>
  <si>
    <t>TOTAL</t>
  </si>
  <si>
    <t>Río Negro</t>
  </si>
  <si>
    <t>Chaco Austral</t>
  </si>
  <si>
    <t>Total Universidades Nacionales</t>
  </si>
  <si>
    <t>Total Institutos Universitarios</t>
  </si>
  <si>
    <t>Lanús</t>
  </si>
  <si>
    <t>Institución</t>
  </si>
  <si>
    <t>Total de las Instituciones</t>
  </si>
  <si>
    <t>Total  de las Instituciones</t>
  </si>
  <si>
    <t>Objeto del Gasto</t>
  </si>
  <si>
    <t>Participación porcentual según Fuente de Financiamiento</t>
  </si>
  <si>
    <t>en miles de $</t>
  </si>
  <si>
    <t>en $</t>
  </si>
  <si>
    <t xml:space="preserve">en miles de pesos </t>
  </si>
  <si>
    <t>Participación Porcentual</t>
  </si>
  <si>
    <t xml:space="preserve">Variación Presupuestaria </t>
  </si>
  <si>
    <t>en millones de $ corrientes</t>
  </si>
  <si>
    <t>Año</t>
  </si>
  <si>
    <t>Arturo Jauretche</t>
  </si>
  <si>
    <t>Avellaneda</t>
  </si>
  <si>
    <t>Moreno</t>
  </si>
  <si>
    <t>Oeste</t>
  </si>
  <si>
    <t>Villa Mercedes</t>
  </si>
  <si>
    <t>…</t>
  </si>
  <si>
    <t>-</t>
  </si>
  <si>
    <t>Centro de la PBA</t>
  </si>
  <si>
    <t>Luján</t>
  </si>
  <si>
    <t>Noroeste de la PBA</t>
  </si>
  <si>
    <t>Tecnológica Nacional</t>
  </si>
  <si>
    <t>Tierra del Fuego</t>
  </si>
  <si>
    <t>(1) Transferencias efectivizadas a las UUNN por el total de las Jurisdicciones Nacionales.</t>
  </si>
  <si>
    <t>Sin discriminar</t>
  </si>
  <si>
    <t>Transferencias devengadas a las UUNN por la totalidad de las Jurisdicciones de la Administración Pública Nacional.</t>
  </si>
  <si>
    <t>Crédito de Inicio</t>
  </si>
  <si>
    <t>Crédito de Cierre</t>
  </si>
  <si>
    <t>Incremento porcentual (%)</t>
  </si>
  <si>
    <t>Salud</t>
  </si>
  <si>
    <t>Educación y Cultura</t>
  </si>
  <si>
    <t>Ciencia y Técnica</t>
  </si>
  <si>
    <t>Patagonia S.J.Bosco</t>
  </si>
  <si>
    <t>Recursos con Afectación Específica</t>
  </si>
  <si>
    <t>Crédito Externo</t>
  </si>
  <si>
    <t>en %</t>
  </si>
  <si>
    <t>En pesos</t>
  </si>
  <si>
    <t>San Martín</t>
  </si>
  <si>
    <t>José C. Paz</t>
  </si>
  <si>
    <t>Otros sin discriminar</t>
  </si>
  <si>
    <t>Nota:</t>
  </si>
  <si>
    <t>Artes</t>
  </si>
  <si>
    <t>PROUN</t>
  </si>
  <si>
    <t>Alto Uruguay</t>
  </si>
  <si>
    <t>Comechingones</t>
  </si>
  <si>
    <t>Defensa</t>
  </si>
  <si>
    <t>Guillermo Brown</t>
  </si>
  <si>
    <t>Hurlingham</t>
  </si>
  <si>
    <t>Pedagógica</t>
  </si>
  <si>
    <t>Rafaela</t>
  </si>
  <si>
    <t>San Antonio de Areco</t>
  </si>
  <si>
    <t>Scalabrini Ortiz</t>
  </si>
  <si>
    <r>
      <t xml:space="preserve">Presupuesto de las Universidades Nacionales </t>
    </r>
    <r>
      <rPr>
        <b/>
        <vertAlign val="superscript"/>
        <sz val="9"/>
        <rFont val="Arial"/>
        <family val="2"/>
      </rPr>
      <t>(1)</t>
    </r>
  </si>
  <si>
    <t>Aeronautico</t>
  </si>
  <si>
    <t>Superior del Ejercito</t>
  </si>
  <si>
    <t>Policia Federal Arg</t>
  </si>
  <si>
    <t>Naval</t>
  </si>
  <si>
    <t>Enseñanza Radiofónica</t>
  </si>
  <si>
    <t>Otras Asignaciones FUNDAR y Específicas</t>
  </si>
  <si>
    <t>Programa de Incentivos a Docentes Investigadores y Proceso de Categorización</t>
  </si>
  <si>
    <r>
      <t>Fuente:</t>
    </r>
    <r>
      <rPr>
        <sz val="8"/>
        <rFont val="Arial"/>
        <family val="2"/>
      </rPr>
      <t xml:space="preserve"> DNPeIU-SPU</t>
    </r>
  </si>
  <si>
    <r>
      <t>Nota:</t>
    </r>
    <r>
      <rPr>
        <sz val="8"/>
        <rFont val="Arial"/>
        <family val="2"/>
      </rPr>
      <t xml:space="preserve"> </t>
    </r>
  </si>
  <si>
    <r>
      <t xml:space="preserve">P.I.B. </t>
    </r>
    <r>
      <rPr>
        <b/>
        <vertAlign val="superscript"/>
        <sz val="9"/>
        <rFont val="Arial"/>
        <family val="2"/>
      </rPr>
      <t>(2)</t>
    </r>
  </si>
  <si>
    <t>Notas:</t>
  </si>
  <si>
    <r>
      <t>Notas:</t>
    </r>
    <r>
      <rPr>
        <sz val="8"/>
        <rFont val="Arial"/>
        <family val="2"/>
      </rPr>
      <t xml:space="preserve"> Los datos surgen de las Cuentas de Cierre al 31 de diciembre de cada año, denunciadas por las Universidades Nacionales y conforman los recursos declarados por las Casas de Altos Estudios, adicionales a los fondos transferidos por el Tesoro Nacional</t>
    </r>
  </si>
  <si>
    <t>Recursos adicionales devengados por la Secretaría de Políticas Universitarias con destino a la ejecución de programas y acciones específicas. Incluye Programas 26 y 98. Todas las fuentes de financiamiento.</t>
  </si>
  <si>
    <t>Contratos Programa</t>
  </si>
  <si>
    <t>Programas de Mejoramiento y Apoyo a la Calidad</t>
  </si>
  <si>
    <t>Programas de Desarrollo Universitario y Voluntariado</t>
  </si>
  <si>
    <t>Programas de Internacionalización de la E.S. y Coop.Internac.</t>
  </si>
  <si>
    <t>Fondo Nacional de Incentivo Docente</t>
  </si>
  <si>
    <t>Gastos para Ciencia y Técnica</t>
  </si>
  <si>
    <t>Otros créditos</t>
  </si>
  <si>
    <t>Transferencias devengadas a las UUNN por la totalidad de las Jurisdicciones de la Administración Pública Nacional. Se consideran dentro del Tesoro Nacional las correspondientes a Credito Interno.</t>
  </si>
  <si>
    <t>Transferencias Externas</t>
  </si>
  <si>
    <t>Gasto por Estudiante</t>
  </si>
  <si>
    <t>Gasto Corriente por Estudiante</t>
  </si>
  <si>
    <t>Total 2020</t>
  </si>
  <si>
    <r>
      <t xml:space="preserve">Cuadro 5.1 - </t>
    </r>
    <r>
      <rPr>
        <sz val="10"/>
        <rFont val="Arial"/>
        <family val="2"/>
      </rPr>
      <t>Participación porcentual del presupuesto transferido a las Universidades Nacionales en el Producto Interno Bruto, en millones de pesos a valores corrientes</t>
    </r>
  </si>
  <si>
    <r>
      <t>Cuadro 5.3 -</t>
    </r>
    <r>
      <rPr>
        <sz val="10"/>
        <rFont val="Arial"/>
        <family val="2"/>
      </rPr>
      <t xml:space="preserve"> Evolución del crédito presupuestario de otras fuentes de financiamiento, según Universidad.</t>
    </r>
  </si>
  <si>
    <r>
      <t>Notas:</t>
    </r>
    <r>
      <rPr>
        <sz val="8"/>
        <rFont val="Arial"/>
        <family val="2"/>
      </rPr>
      <t xml:space="preserve"> Los datos surgen de las Cuentas de Cierre al 31-12-20 denunciadas por las Universidades Nacionales. Se incluyen dentro de "Tesoro Nacional" los recursos declarados como Fuente 15: Crédito Interno.</t>
    </r>
  </si>
  <si>
    <r>
      <t xml:space="preserve">Fuente: </t>
    </r>
    <r>
      <rPr>
        <sz val="8"/>
        <rFont val="Arial"/>
        <family val="2"/>
      </rPr>
      <t>DNPeIU-SPU</t>
    </r>
  </si>
  <si>
    <r>
      <t xml:space="preserve">Cuadro 5.7 - </t>
    </r>
    <r>
      <rPr>
        <sz val="10"/>
        <rFont val="Arial"/>
        <family val="2"/>
      </rPr>
      <t xml:space="preserve">Ejecución presupuestaria de los gastos en personal, clasificada por fuente de financiamiento, según Universidad. </t>
    </r>
  </si>
  <si>
    <r>
      <t xml:space="preserve">Cuadro 5.8 - </t>
    </r>
    <r>
      <rPr>
        <sz val="10"/>
        <rFont val="Arial"/>
        <family val="2"/>
      </rPr>
      <t>Ejecución presupuestaria de los bienes de consumo, clasificada por fuente de financiamiento, según Universidad.</t>
    </r>
    <r>
      <rPr>
        <b/>
        <sz val="10"/>
        <rFont val="Arial"/>
        <family val="2"/>
      </rPr>
      <t xml:space="preserve"> </t>
    </r>
  </si>
  <si>
    <r>
      <t xml:space="preserve">Cuadro 5.9 - </t>
    </r>
    <r>
      <rPr>
        <sz val="10"/>
        <rFont val="Arial"/>
        <family val="2"/>
      </rPr>
      <t xml:space="preserve">Ejecución presupuestaria de los servicios no personales, clasificada por fuente de financiamiento, según Universidad. </t>
    </r>
  </si>
  <si>
    <r>
      <t xml:space="preserve">Cuadro 5.10 - </t>
    </r>
    <r>
      <rPr>
        <sz val="10"/>
        <rFont val="Arial"/>
        <family val="2"/>
      </rPr>
      <t xml:space="preserve">Ejecución presupuestaria de los bienes de uso, clasificada por fuente de financiamiento, según Universidad. </t>
    </r>
  </si>
  <si>
    <r>
      <t xml:space="preserve">Cuadro 5.11 - </t>
    </r>
    <r>
      <rPr>
        <sz val="10"/>
        <rFont val="Arial"/>
        <family val="2"/>
      </rPr>
      <t xml:space="preserve">Ejecución presupuestaria de las transferencias, clasificada por fuente de financiamiento, según Universidad. </t>
    </r>
  </si>
  <si>
    <r>
      <t xml:space="preserve">Cuadro 5.13 - </t>
    </r>
    <r>
      <rPr>
        <sz val="10"/>
        <rFont val="Arial"/>
        <family val="2"/>
      </rPr>
      <t xml:space="preserve">Ejecución presupuestaria total, clasificada por fuente de financiamiento, según Universidad. </t>
    </r>
  </si>
  <si>
    <r>
      <t xml:space="preserve">Cuadro 5.14 - </t>
    </r>
    <r>
      <rPr>
        <sz val="10"/>
        <rFont val="Arial"/>
        <family val="2"/>
      </rPr>
      <t>Ejecución presupuestaria de los gastos corrientes y de capital por estudiante, según Universidad</t>
    </r>
    <r>
      <rPr>
        <b/>
        <sz val="10"/>
        <rFont val="Arial"/>
        <family val="2"/>
      </rPr>
      <t>.</t>
    </r>
  </si>
  <si>
    <r>
      <t xml:space="preserve">Cuadro 5.15 - </t>
    </r>
    <r>
      <rPr>
        <sz val="10"/>
        <rFont val="Arial"/>
        <family val="2"/>
      </rPr>
      <t>Ejecución presupuestaria de los gastos corrientes (funcionamiento y transferencias) por estudiante, según Universidad.</t>
    </r>
  </si>
  <si>
    <r>
      <rPr>
        <b/>
        <sz val="10"/>
        <rFont val="Arial"/>
        <family val="2"/>
      </rPr>
      <t xml:space="preserve">Cuadro 5.12 </t>
    </r>
    <r>
      <rPr>
        <sz val="10"/>
        <rFont val="Arial"/>
        <family val="2"/>
      </rPr>
      <t xml:space="preserve">- Ejecución presupuestaria de otros incisos, clasificada por fuente de financiamiento, según Universidad. </t>
    </r>
  </si>
  <si>
    <t xml:space="preserve">(1) Este total incluye sólo a las/os estudiantes de las Universidades Nacionales. </t>
  </si>
  <si>
    <t>Índice</t>
  </si>
  <si>
    <t>Cuadros y Gráficos</t>
  </si>
  <si>
    <t>Cuadro 5.1 - Participación porcentual del presupuesto transferido a las Universidades Nacionales en el Producto Interno Bruto, en millones de pesos a valores corrientes</t>
  </si>
  <si>
    <r>
      <t>Notas:</t>
    </r>
    <r>
      <rPr>
        <sz val="8"/>
        <rFont val="Arial"/>
        <family val="2"/>
      </rPr>
      <t xml:space="preserve"> Los datos surgen de las Cuentas de Cierre al 31 de diciembre de cada año denunciadas por las Universidades Nacionales.</t>
    </r>
  </si>
  <si>
    <r>
      <t xml:space="preserve">Cantidad de estudiantes </t>
    </r>
    <r>
      <rPr>
        <b/>
        <vertAlign val="superscript"/>
        <sz val="9"/>
        <rFont val="Arial"/>
        <family val="2"/>
      </rPr>
      <t>(1)</t>
    </r>
  </si>
  <si>
    <r>
      <rPr>
        <b/>
        <sz val="10"/>
        <rFont val="Arial"/>
        <family val="2"/>
      </rPr>
      <t>Cuadro 5.2.2 -</t>
    </r>
    <r>
      <rPr>
        <sz val="10"/>
        <rFont val="Arial"/>
        <family val="2"/>
      </rPr>
      <t xml:space="preserve"> Inversión del Estado Nacional por fuente de financiamiento, según Universidad en pesos. Año 2021</t>
    </r>
  </si>
  <si>
    <t>En miles de pesos, a valores corrientes. Período 2015-2021</t>
  </si>
  <si>
    <r>
      <t xml:space="preserve">Cuadro 5.4 - </t>
    </r>
    <r>
      <rPr>
        <sz val="10"/>
        <rFont val="Arial"/>
        <family val="2"/>
      </rPr>
      <t>Variación de la recaudación de recursos propios, según Universidad. En pesos, a valores corrientes. Período 2015-2021</t>
    </r>
  </si>
  <si>
    <t>Variación Porcentual de la Recaudación 2020/2021</t>
  </si>
  <si>
    <r>
      <t xml:space="preserve">Cuadro 5.6 - </t>
    </r>
    <r>
      <rPr>
        <sz val="10"/>
        <rFont val="Arial"/>
        <family val="2"/>
      </rPr>
      <t>Ejecución presupuestaria total clasificada por objeto del gasto, y su participación porcentual según Universidad. En pesos, Año 2021</t>
    </r>
  </si>
  <si>
    <t>Su participación porcentual en el total de las fuentes de financiamiento. En pesos, Año 2021</t>
  </si>
  <si>
    <t>Gasto Total del Año 2021</t>
  </si>
  <si>
    <t>En miles de pesos, Año 2021</t>
  </si>
  <si>
    <r>
      <t xml:space="preserve">Cuadro 5.5 - </t>
    </r>
    <r>
      <rPr>
        <sz val="10"/>
        <rFont val="Arial"/>
        <family val="2"/>
      </rPr>
      <t>Remanente del ejercicio 2021 del presupuesto universitario nacional, por fuentes de financiamiento, según Universidad.</t>
    </r>
  </si>
  <si>
    <t>Su participación porcentual en el total de las fuentes de financiamiento. En pesos, Año 20201</t>
  </si>
  <si>
    <r>
      <t xml:space="preserve">Cuadro 5.16 - </t>
    </r>
    <r>
      <rPr>
        <sz val="10"/>
        <rFont val="Arial"/>
        <family val="2"/>
      </rPr>
      <t>Montos destinados a becas a estudiantes, por fuente de financiamiento, según Universidad. Año 2021. Total general 2020. Variación porcentual</t>
    </r>
  </si>
  <si>
    <t>Gasto Corriente Total del Año 2021</t>
  </si>
  <si>
    <t>Variación Porcentual 2020/2021</t>
  </si>
  <si>
    <t>Total 2021</t>
  </si>
  <si>
    <r>
      <rPr>
        <b/>
        <sz val="10"/>
        <rFont val="Arial"/>
        <family val="2"/>
      </rPr>
      <t>Cuadro 5.2 -</t>
    </r>
    <r>
      <rPr>
        <sz val="10"/>
        <rFont val="Arial"/>
        <family val="2"/>
      </rPr>
      <t xml:space="preserve"> Inversión del Estado Nacional. Total de fuentes de financiamiento, según Universidad. Período 2015-2021</t>
    </r>
  </si>
  <si>
    <t>2015-2021</t>
  </si>
  <si>
    <t>Período 2015-2021</t>
  </si>
  <si>
    <t xml:space="preserve">Hospitales Universitarios </t>
  </si>
  <si>
    <t xml:space="preserve">Programa de Capacitacion Docente y No Docente </t>
  </si>
  <si>
    <r>
      <t xml:space="preserve">Cuadro 5.2.1.2 - </t>
    </r>
    <r>
      <rPr>
        <sz val="10"/>
        <rFont val="Arial"/>
        <family val="2"/>
      </rPr>
      <t>Distribución de los recursos adicionales, según Universidad en pesos. Año 2021</t>
    </r>
  </si>
  <si>
    <r>
      <t xml:space="preserve">Cuadro 5.2.1 - </t>
    </r>
    <r>
      <rPr>
        <sz val="10"/>
        <rFont val="Arial"/>
        <family val="2"/>
      </rPr>
      <t>Créditos del Tesoro Nacional,  inicial y de cierre en miles de pesos, y su participación porcentual por función, según Universidad. Año 2021</t>
    </r>
  </si>
  <si>
    <r>
      <t>Notas:</t>
    </r>
    <r>
      <rPr>
        <sz val="8"/>
        <rFont val="Arial"/>
        <family val="2"/>
      </rPr>
      <t xml:space="preserve"> Los datos surgen de las Cuentas de Cierre al 31-12-21 denunciadas por las Universidades Nacionales, e incluye todas las fuentes de financiamiento.</t>
    </r>
  </si>
  <si>
    <r>
      <t>Notas:</t>
    </r>
    <r>
      <rPr>
        <sz val="8"/>
        <rFont val="Arial"/>
        <family val="2"/>
      </rPr>
      <t xml:space="preserve"> Créditos iniciales según Ley de Presupuesto N° 27.591 - Distribución DEC.ADM. 4/2021 y Créditos finales compuestos por la totalidad de las transferencias devengadas al 31-12-2021 a favor de las Universidades Nacionales desde la Jurisdicción 70 - Ministerio de Educación, a través del Programas 26: Desarrollo de la Educación Superior. Los créditos que al inicio y al cierre del ejercicio figuran a distribuir fueron devengados en favor de cada Universidad Nacional y otras Instituciones Universitarias.</t>
    </r>
  </si>
  <si>
    <r>
      <t>Notas:</t>
    </r>
    <r>
      <rPr>
        <sz val="8"/>
        <rFont val="Arial"/>
        <family val="2"/>
      </rPr>
      <t xml:space="preserve"> Los datos surgen de las Cuentas de Cierre al 31-12-21 denunciadas por las Universidades Nacionales. Los importes consignados como del Tesoro Nacional incluyen las sumas informadas en Fuente 15: Crédito Interno.</t>
    </r>
  </si>
  <si>
    <r>
      <t>Notas:</t>
    </r>
    <r>
      <rPr>
        <sz val="8"/>
        <rFont val="Arial"/>
        <family val="2"/>
      </rPr>
      <t xml:space="preserve"> Los datos surgen de las Cuentas de Cierre al 31-12-21 denunciadas por las Universidades Nacionales. Se incluyen dentro de "Tesoro Nacional" los recursos declarados como Fuente 15: Crédito Interno.</t>
    </r>
  </si>
  <si>
    <r>
      <t>Notas:</t>
    </r>
    <r>
      <rPr>
        <sz val="8"/>
        <rFont val="Arial"/>
        <family val="2"/>
      </rPr>
      <t xml:space="preserve"> Los datos surgen de las Cuentas de Cierre al 31-12-20  y 31-12-21  denunciadas por las Universidades Nacionales, e incluye todas las fuentes de financiamiento. Los importes informados como Fuente 15 Crédito Interno fueron considerados del Tesoro Nacional.</t>
    </r>
  </si>
  <si>
    <t>Grafico 5.1 - Evolución Presupuestaria. Presupuesto de las Universidades Nacionales. Período 2015-2021</t>
  </si>
  <si>
    <t>Cuadro 5.2 - Inversión del Estado Nacional. Total de fuentes de financiamiento, según Universidad. Período 2015-2021</t>
  </si>
  <si>
    <t>Cuadro 5.2.1 - Créditos del Tesoro Nacional,  inicial y de cierre en miles de pesos, y su participación porcentual por función,  según Universidad. Año 2021</t>
  </si>
  <si>
    <t>Cuadro 5.2.1.2- Distribución de los recursos adicionales, según Universidad en pesos. Año 2021</t>
  </si>
  <si>
    <t>Cuadro 5.2.2 - Inversión del Estado Nacional por fuente de financiamiento, según Universidad en pesos. Año 2021</t>
  </si>
  <si>
    <t>Cuadro 5.3 - Evolución del crédito presupuestario de otras fuentes de financiamiento, según Universidad. En miles de pesos, a valores corrientes. Período 2015-2021</t>
  </si>
  <si>
    <t>Cuadro 5.4 - Variación de la recaudación de recursos propios, según Universidad. En pesos, a valores corrientes. Período 2015-2021</t>
  </si>
  <si>
    <t>Cuadro 5.5 - Remanente del ejercicio 2021 del presupuesto universitario nacional, por fuentes de financiamiento, según Universidad. En pesos</t>
  </si>
  <si>
    <t>Cuadro 5.6 - Ejecución presupuestaria total clasificada por objeto del gasto, y su participación porcentual según Universidad. En pesos, Año 2021</t>
  </si>
  <si>
    <t>Cuadro 5.7 - Ejecución presupuestaria de los gastos en personal, clasificada por fuente de financiamiento, según Universidad. Su participación porcentual en el total de las fuentes de financiamiento. En pesos, Año 2021</t>
  </si>
  <si>
    <t>Cuadro 5.8 - Ejecución presupuestaria de los bienes de consumo, clasificada por fuente de financiamiento, según Universidad. Su participación porcentual en el total de las fuentes de financiamiento. En pesos, Año 2021</t>
  </si>
  <si>
    <t>Cuadro 5.9 - Ejecución presupuestaria de los servicios no personales, clasificada por fuente de financiamiento, según Universidad. Su participación porcentual en el total de las fuentes de financiamiento. En pesos, Año 2021</t>
  </si>
  <si>
    <t>Cuadro 5.10 - Ejecución presupuestaria de los bienes de uso, clasificada por fuente de financiamiento, según Universidad. Su participación porcentual en el total de las fuentes de financiamiento. En pesos, Año 2021</t>
  </si>
  <si>
    <t>Cuadro 5.11 - Ejecución presupuestaria de las transferencias, clasificada por fuente de financiamiento, según Universidad. Su participación porcentual en el total de las fuentes de financiamiento. En pesos, Año 2021</t>
  </si>
  <si>
    <t>Cuadro 5.12 - Ejecución presupuestaria de otros incisos, clasificada por fuente de financiamiento, según Universidad. Su participación porcentual en el total de las fuentes de financiamiento. En pesos, Año 2021</t>
  </si>
  <si>
    <t>Cuadro 5.13 - Ejecución presupuestaria total, clasificada por fuente de financiamiento, según Universidad. Su participación porcentual en el total de las fuentes de financiamiento. En pesos, Año 2021</t>
  </si>
  <si>
    <t>Cuadro 5.14 - Ejecución presupuestaria de los gastos corrientes y de capital por estudiante, según Universidad. En miles de pesos, Año 2021</t>
  </si>
  <si>
    <t>Cuadro 5.15 - Ejecución presupuestaria de los gastos corrientes (funcionamiento y transferencias) por estudiante, según Universidad. En miles de pesos, Año 2021</t>
  </si>
  <si>
    <t>Cuadro 5.16 - Montos destinados a becas a estudiantes, por fuente de financiamiento, según Universidad. Año 2021. Total general 2020. Variación porcentual</t>
  </si>
  <si>
    <t>(2) Fuente INDEC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</si>
</sst>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#,##0.0"/>
    <numFmt numFmtId="166" formatCode="0.0%"/>
    <numFmt numFmtId="167" formatCode="_ * #,##0.0_ ;_ * \-#,##0.0_ ;_ * &quot;-&quot;??_ ;_ @_ "/>
    <numFmt numFmtId="168" formatCode="_ * #,##0_ ;_ * \-#,##0_ ;_ * &quot;-&quot;??_ ;_ @_ "/>
    <numFmt numFmtId="169" formatCode="_-* #,##0_-;\-* #,##0_-;_-* &quot;-&quot;??_-;_-@_-"/>
    <numFmt numFmtId="170" formatCode="#,##0,"/>
    <numFmt numFmtId="171" formatCode="#,##0.00,"/>
    <numFmt numFmtId="172" formatCode="#,##0.00,,"/>
    <numFmt numFmtId="173" formatCode="#,##0.0,"/>
    <numFmt numFmtId="174" formatCode="0.000%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1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name val="Tahoma"/>
      <family val="2"/>
    </font>
    <font>
      <sz val="10"/>
      <name val="Arial"/>
      <family val="2"/>
    </font>
    <font>
      <b/>
      <vertAlign val="superscript"/>
      <sz val="9"/>
      <name val="Arial"/>
      <family val="2"/>
    </font>
    <font>
      <b/>
      <sz val="8"/>
      <name val="Arial"/>
      <family val="2"/>
    </font>
    <font>
      <sz val="8"/>
      <name val="Tahoma"/>
      <family val="2"/>
    </font>
    <font>
      <b/>
      <sz val="10"/>
      <name val="Arial"/>
      <family val="2"/>
    </font>
    <font>
      <sz val="9"/>
      <color indexed="63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Arial"/>
      <family val="2"/>
    </font>
    <font>
      <sz val="9"/>
      <name val="Calibri"/>
      <family val="2"/>
      <scheme val="minor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2" fillId="0" borderId="0"/>
    <xf numFmtId="0" fontId="11" fillId="0" borderId="0"/>
    <xf numFmtId="0" fontId="17" fillId="0" borderId="0"/>
    <xf numFmtId="0" fontId="17" fillId="0" borderId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4" fillId="0" borderId="21" applyNumberFormat="0" applyFill="0" applyAlignment="0" applyProtection="0"/>
    <xf numFmtId="0" fontId="35" fillId="0" borderId="22" applyNumberFormat="0" applyFill="0" applyAlignment="0" applyProtection="0"/>
    <xf numFmtId="0" fontId="36" fillId="0" borderId="23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0" applyNumberFormat="0" applyBorder="0" applyAlignment="0" applyProtection="0"/>
    <xf numFmtId="0" fontId="38" fillId="8" borderId="0" applyNumberFormat="0" applyBorder="0" applyAlignment="0" applyProtection="0"/>
    <xf numFmtId="0" fontId="39" fillId="10" borderId="24" applyNumberFormat="0" applyAlignment="0" applyProtection="0"/>
    <xf numFmtId="0" fontId="40" fillId="11" borderId="25" applyNumberFormat="0" applyAlignment="0" applyProtection="0"/>
    <xf numFmtId="0" fontId="41" fillId="11" borderId="24" applyNumberFormat="0" applyAlignment="0" applyProtection="0"/>
    <xf numFmtId="0" fontId="42" fillId="0" borderId="26" applyNumberFormat="0" applyFill="0" applyAlignment="0" applyProtection="0"/>
    <xf numFmtId="0" fontId="43" fillId="12" borderId="27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29" applyNumberFormat="0" applyFill="0" applyAlignment="0" applyProtection="0"/>
    <xf numFmtId="0" fontId="4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7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2" fillId="0" borderId="0" applyBorder="0"/>
    <xf numFmtId="0" fontId="48" fillId="0" borderId="0"/>
    <xf numFmtId="0" fontId="48" fillId="0" borderId="0" applyBorder="0" applyProtection="0">
      <alignment horizontal="left"/>
    </xf>
    <xf numFmtId="0" fontId="48" fillId="0" borderId="0" applyBorder="0" applyProtection="0"/>
    <xf numFmtId="0" fontId="48" fillId="0" borderId="0" applyBorder="0" applyProtection="0"/>
    <xf numFmtId="0" fontId="49" fillId="0" borderId="0" applyBorder="0" applyProtection="0"/>
    <xf numFmtId="0" fontId="49" fillId="0" borderId="0" applyBorder="0" applyProtection="0">
      <alignment horizontal="left"/>
    </xf>
    <xf numFmtId="0" fontId="48" fillId="0" borderId="0" applyBorder="0" applyProtection="0"/>
    <xf numFmtId="43" fontId="48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50" fillId="0" borderId="0"/>
    <xf numFmtId="0" fontId="50" fillId="0" borderId="0"/>
    <xf numFmtId="9" fontId="2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9" borderId="0" applyNumberFormat="0" applyBorder="0" applyAlignment="0" applyProtection="0"/>
    <xf numFmtId="0" fontId="1" fillId="13" borderId="28" applyNumberFormat="0" applyFont="0" applyAlignment="0" applyProtection="0"/>
    <xf numFmtId="0" fontId="47" fillId="17" borderId="0" applyNumberFormat="0" applyBorder="0" applyAlignment="0" applyProtection="0"/>
    <xf numFmtId="0" fontId="47" fillId="21" borderId="0" applyNumberFormat="0" applyBorder="0" applyAlignment="0" applyProtection="0"/>
    <xf numFmtId="0" fontId="47" fillId="25" borderId="0" applyNumberFormat="0" applyBorder="0" applyAlignment="0" applyProtection="0"/>
    <xf numFmtId="0" fontId="47" fillId="29" borderId="0" applyNumberFormat="0" applyBorder="0" applyAlignment="0" applyProtection="0"/>
    <xf numFmtId="0" fontId="47" fillId="33" borderId="0" applyNumberFormat="0" applyBorder="0" applyAlignment="0" applyProtection="0"/>
    <xf numFmtId="0" fontId="47" fillId="37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40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3" fontId="7" fillId="0" borderId="0" xfId="0" applyNumberFormat="1" applyFont="1"/>
    <xf numFmtId="10" fontId="7" fillId="0" borderId="0" xfId="10" applyNumberFormat="1" applyFont="1"/>
    <xf numFmtId="9" fontId="7" fillId="0" borderId="0" xfId="10" applyFont="1"/>
    <xf numFmtId="3" fontId="9" fillId="0" borderId="0" xfId="0" applyNumberFormat="1" applyFont="1"/>
    <xf numFmtId="0" fontId="9" fillId="0" borderId="0" xfId="0" applyFont="1"/>
    <xf numFmtId="3" fontId="8" fillId="0" borderId="0" xfId="0" applyNumberFormat="1" applyFont="1"/>
    <xf numFmtId="3" fontId="9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3" fontId="4" fillId="0" borderId="0" xfId="0" applyNumberFormat="1" applyFont="1"/>
    <xf numFmtId="0" fontId="7" fillId="0" borderId="0" xfId="0" applyFont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3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8" fillId="0" borderId="1" xfId="0" applyNumberFormat="1" applyFont="1" applyBorder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7" fillId="3" borderId="0" xfId="5" applyFont="1" applyFill="1" applyAlignment="1">
      <alignment horizontal="left" vertical="top"/>
    </xf>
    <xf numFmtId="0" fontId="4" fillId="3" borderId="0" xfId="5" applyFont="1" applyFill="1" applyAlignment="1">
      <alignment horizontal="center" vertical="center"/>
    </xf>
    <xf numFmtId="0" fontId="4" fillId="3" borderId="0" xfId="5" applyFont="1" applyFill="1"/>
    <xf numFmtId="0" fontId="9" fillId="3" borderId="2" xfId="5" applyFont="1" applyFill="1" applyBorder="1" applyAlignment="1">
      <alignment horizontal="left" vertical="top"/>
    </xf>
    <xf numFmtId="0" fontId="9" fillId="3" borderId="3" xfId="5" applyFont="1" applyFill="1" applyBorder="1" applyAlignment="1">
      <alignment horizontal="left" vertical="top"/>
    </xf>
    <xf numFmtId="3" fontId="9" fillId="3" borderId="0" xfId="12" applyNumberFormat="1" applyFont="1" applyFill="1" applyBorder="1" applyAlignment="1">
      <alignment horizontal="center" vertical="center"/>
    </xf>
    <xf numFmtId="3" fontId="9" fillId="3" borderId="0" xfId="5" applyNumberFormat="1" applyFont="1" applyFill="1"/>
    <xf numFmtId="3" fontId="9" fillId="3" borderId="0" xfId="12" applyNumberFormat="1" applyFont="1" applyFill="1" applyBorder="1"/>
    <xf numFmtId="0" fontId="9" fillId="3" borderId="0" xfId="5" applyFont="1" applyFill="1" applyAlignment="1">
      <alignment horizontal="left" vertical="top"/>
    </xf>
    <xf numFmtId="0" fontId="4" fillId="0" borderId="0" xfId="5" applyFont="1" applyAlignment="1">
      <alignment horizontal="center" vertical="center"/>
    </xf>
    <xf numFmtId="3" fontId="9" fillId="0" borderId="4" xfId="0" applyNumberFormat="1" applyFont="1" applyBorder="1" applyAlignment="1">
      <alignment horizontal="right" vertical="center"/>
    </xf>
    <xf numFmtId="3" fontId="9" fillId="0" borderId="5" xfId="0" applyNumberFormat="1" applyFont="1" applyBorder="1" applyAlignment="1">
      <alignment horizontal="right" vertical="center"/>
    </xf>
    <xf numFmtId="0" fontId="9" fillId="0" borderId="2" xfId="5" applyFont="1" applyBorder="1" applyAlignment="1">
      <alignment horizontal="left" vertical="top"/>
    </xf>
    <xf numFmtId="0" fontId="4" fillId="0" borderId="0" xfId="7" applyFont="1" applyAlignment="1">
      <alignment horizontal="center" vertical="center"/>
    </xf>
    <xf numFmtId="0" fontId="11" fillId="0" borderId="0" xfId="7"/>
    <xf numFmtId="0" fontId="6" fillId="0" borderId="0" xfId="7" applyFont="1"/>
    <xf numFmtId="9" fontId="11" fillId="0" borderId="0" xfId="11" applyFont="1" applyFill="1" applyAlignment="1">
      <alignment vertical="center" wrapText="1"/>
    </xf>
    <xf numFmtId="9" fontId="11" fillId="0" borderId="0" xfId="11" applyFont="1" applyFill="1" applyBorder="1" applyAlignment="1">
      <alignment vertical="center" wrapText="1"/>
    </xf>
    <xf numFmtId="9" fontId="7" fillId="0" borderId="0" xfId="11" applyFont="1" applyFill="1" applyBorder="1" applyAlignment="1">
      <alignment horizontal="center" vertical="center"/>
    </xf>
    <xf numFmtId="3" fontId="7" fillId="0" borderId="0" xfId="11" applyNumberFormat="1" applyFont="1" applyFill="1" applyBorder="1" applyAlignment="1">
      <alignment horizontal="center" vertical="center"/>
    </xf>
    <xf numFmtId="3" fontId="4" fillId="0" borderId="0" xfId="7" applyNumberFormat="1" applyFont="1" applyAlignment="1">
      <alignment vertical="center" wrapText="1"/>
    </xf>
    <xf numFmtId="0" fontId="19" fillId="0" borderId="0" xfId="7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4" fillId="0" borderId="0" xfId="7" applyFont="1" applyAlignment="1">
      <alignment vertical="center"/>
    </xf>
    <xf numFmtId="0" fontId="19" fillId="0" borderId="0" xfId="7" applyFont="1" applyAlignment="1">
      <alignment vertical="center"/>
    </xf>
    <xf numFmtId="0" fontId="20" fillId="0" borderId="0" xfId="7" applyFont="1"/>
    <xf numFmtId="3" fontId="11" fillId="0" borderId="0" xfId="0" applyNumberFormat="1" applyFont="1"/>
    <xf numFmtId="3" fontId="4" fillId="0" borderId="0" xfId="5" applyNumberFormat="1" applyFont="1" applyAlignment="1">
      <alignment horizontal="center" vertical="center"/>
    </xf>
    <xf numFmtId="3" fontId="4" fillId="0" borderId="0" xfId="12" applyNumberFormat="1" applyFont="1" applyFill="1" applyBorder="1" applyAlignment="1">
      <alignment horizontal="center" vertical="center"/>
    </xf>
    <xf numFmtId="0" fontId="19" fillId="0" borderId="0" xfId="5" applyFont="1" applyAlignment="1">
      <alignment horizontal="center" vertical="center"/>
    </xf>
    <xf numFmtId="3" fontId="4" fillId="0" borderId="0" xfId="5" applyNumberFormat="1" applyFont="1"/>
    <xf numFmtId="3" fontId="4" fillId="0" borderId="0" xfId="12" applyNumberFormat="1" applyFont="1" applyFill="1" applyBorder="1" applyAlignment="1">
      <alignment horizontal="left" vertical="top"/>
    </xf>
    <xf numFmtId="3" fontId="6" fillId="0" borderId="0" xfId="5" applyNumberFormat="1" applyFont="1" applyAlignment="1">
      <alignment horizontal="center" vertical="center"/>
    </xf>
    <xf numFmtId="3" fontId="6" fillId="0" borderId="0" xfId="5" applyNumberFormat="1" applyFont="1"/>
    <xf numFmtId="3" fontId="10" fillId="0" borderId="0" xfId="5" applyNumberFormat="1" applyFont="1" applyAlignment="1">
      <alignment horizontal="center" vertical="center"/>
    </xf>
    <xf numFmtId="3" fontId="9" fillId="0" borderId="0" xfId="5" applyNumberFormat="1" applyFont="1" applyAlignment="1">
      <alignment horizontal="center" vertical="center" wrapText="1"/>
    </xf>
    <xf numFmtId="3" fontId="8" fillId="0" borderId="0" xfId="5" applyNumberFormat="1" applyFont="1" applyAlignment="1">
      <alignment horizontal="center" vertical="center" wrapText="1"/>
    </xf>
    <xf numFmtId="3" fontId="6" fillId="0" borderId="0" xfId="12" applyNumberFormat="1" applyFont="1" applyBorder="1" applyAlignment="1">
      <alignment horizontal="center" vertical="center"/>
    </xf>
    <xf numFmtId="3" fontId="6" fillId="0" borderId="0" xfId="5" applyNumberFormat="1" applyFont="1" applyAlignment="1">
      <alignment horizontal="left" vertical="top"/>
    </xf>
    <xf numFmtId="9" fontId="4" fillId="0" borderId="0" xfId="12" applyFont="1" applyFill="1" applyBorder="1" applyAlignment="1">
      <alignment horizontal="center" vertical="center"/>
    </xf>
    <xf numFmtId="3" fontId="7" fillId="0" borderId="0" xfId="5" applyNumberFormat="1" applyFont="1" applyAlignment="1">
      <alignment horizontal="left" vertical="top"/>
    </xf>
    <xf numFmtId="9" fontId="6" fillId="0" borderId="0" xfId="12" applyFont="1" applyFill="1" applyBorder="1" applyAlignment="1">
      <alignment horizontal="center" vertical="center"/>
    </xf>
    <xf numFmtId="3" fontId="4" fillId="0" borderId="0" xfId="5" applyNumberFormat="1" applyFont="1" applyAlignment="1">
      <alignment horizontal="center" vertical="center" wrapText="1"/>
    </xf>
    <xf numFmtId="0" fontId="11" fillId="0" borderId="0" xfId="5"/>
    <xf numFmtId="3" fontId="6" fillId="0" borderId="0" xfId="12" applyNumberFormat="1" applyFont="1" applyFill="1" applyBorder="1" applyAlignment="1">
      <alignment horizontal="center" vertical="center"/>
    </xf>
    <xf numFmtId="9" fontId="4" fillId="0" borderId="0" xfId="5" applyNumberFormat="1" applyFont="1" applyAlignment="1">
      <alignment horizontal="center" vertical="center" wrapText="1"/>
    </xf>
    <xf numFmtId="9" fontId="11" fillId="0" borderId="0" xfId="5" applyNumberFormat="1"/>
    <xf numFmtId="0" fontId="11" fillId="0" borderId="0" xfId="5" applyAlignment="1">
      <alignment vertical="center" wrapText="1"/>
    </xf>
    <xf numFmtId="3" fontId="7" fillId="0" borderId="0" xfId="5" applyNumberFormat="1" applyFont="1" applyAlignment="1">
      <alignment horizontal="center" vertical="center"/>
    </xf>
    <xf numFmtId="3" fontId="4" fillId="0" borderId="0" xfId="12" applyNumberFormat="1" applyFont="1" applyFill="1" applyBorder="1" applyAlignment="1"/>
    <xf numFmtId="3" fontId="6" fillId="0" borderId="0" xfId="12" applyNumberFormat="1" applyFont="1" applyFill="1" applyBorder="1"/>
    <xf numFmtId="9" fontId="4" fillId="0" borderId="0" xfId="12" applyFont="1" applyFill="1" applyBorder="1" applyAlignment="1">
      <alignment vertical="center" wrapText="1"/>
    </xf>
    <xf numFmtId="9" fontId="17" fillId="0" borderId="0" xfId="12" applyFont="1" applyBorder="1"/>
    <xf numFmtId="0" fontId="11" fillId="0" borderId="0" xfId="5" applyAlignment="1">
      <alignment vertical="center"/>
    </xf>
    <xf numFmtId="4" fontId="11" fillId="0" borderId="0" xfId="5" applyNumberFormat="1"/>
    <xf numFmtId="4" fontId="11" fillId="0" borderId="0" xfId="5" applyNumberFormat="1" applyAlignment="1">
      <alignment vertical="center" wrapText="1"/>
    </xf>
    <xf numFmtId="4" fontId="19" fillId="0" borderId="0" xfId="5" applyNumberFormat="1" applyFont="1" applyAlignment="1">
      <alignment horizontal="center" vertical="center"/>
    </xf>
    <xf numFmtId="3" fontId="3" fillId="0" borderId="0" xfId="5" applyNumberFormat="1" applyFont="1"/>
    <xf numFmtId="166" fontId="8" fillId="0" borderId="1" xfId="12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horizontal="left" vertical="top"/>
    </xf>
    <xf numFmtId="166" fontId="9" fillId="0" borderId="4" xfId="12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164" fontId="7" fillId="0" borderId="0" xfId="2" applyFont="1"/>
    <xf numFmtId="3" fontId="8" fillId="0" borderId="2" xfId="0" applyNumberFormat="1" applyFont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top"/>
    </xf>
    <xf numFmtId="3" fontId="9" fillId="0" borderId="4" xfId="0" applyNumberFormat="1" applyFont="1" applyBorder="1"/>
    <xf numFmtId="0" fontId="3" fillId="3" borderId="0" xfId="5" applyFont="1" applyFill="1" applyAlignment="1">
      <alignment horizontal="left" vertical="top"/>
    </xf>
    <xf numFmtId="0" fontId="4" fillId="3" borderId="0" xfId="5" applyFont="1" applyFill="1" applyAlignment="1">
      <alignment vertical="center"/>
    </xf>
    <xf numFmtId="0" fontId="7" fillId="3" borderId="0" xfId="5" applyFont="1" applyFill="1" applyAlignment="1">
      <alignment horizontal="center" vertical="center"/>
    </xf>
    <xf numFmtId="166" fontId="7" fillId="3" borderId="0" xfId="5" applyNumberFormat="1" applyFont="1" applyFill="1" applyAlignment="1">
      <alignment horizontal="center" vertical="center"/>
    </xf>
    <xf numFmtId="0" fontId="9" fillId="3" borderId="0" xfId="5" applyFont="1" applyFill="1"/>
    <xf numFmtId="166" fontId="9" fillId="3" borderId="0" xfId="10" applyNumberFormat="1" applyFont="1" applyFill="1" applyBorder="1" applyAlignment="1">
      <alignment horizontal="right" vertical="center"/>
    </xf>
    <xf numFmtId="0" fontId="13" fillId="3" borderId="0" xfId="5" applyFont="1" applyFill="1" applyAlignment="1">
      <alignment horizontal="left" vertical="top"/>
    </xf>
    <xf numFmtId="3" fontId="13" fillId="3" borderId="0" xfId="5" applyNumberFormat="1" applyFont="1" applyFill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3" fontId="8" fillId="0" borderId="6" xfId="0" applyNumberFormat="1" applyFont="1" applyBorder="1" applyAlignment="1">
      <alignment horizontal="right" vertical="center"/>
    </xf>
    <xf numFmtId="3" fontId="3" fillId="0" borderId="0" xfId="5" applyNumberFormat="1" applyFont="1" applyAlignment="1">
      <alignment horizontal="right" vertical="center"/>
    </xf>
    <xf numFmtId="0" fontId="13" fillId="0" borderId="0" xfId="5" applyFont="1" applyAlignment="1">
      <alignment horizontal="left" vertical="top"/>
    </xf>
    <xf numFmtId="0" fontId="13" fillId="0" borderId="0" xfId="5" applyFont="1" applyAlignment="1">
      <alignment horizontal="center" vertical="center"/>
    </xf>
    <xf numFmtId="0" fontId="13" fillId="0" borderId="0" xfId="5" applyFont="1"/>
    <xf numFmtId="0" fontId="3" fillId="0" borderId="0" xfId="5" applyFont="1" applyAlignment="1">
      <alignment horizontal="left" vertical="top"/>
    </xf>
    <xf numFmtId="0" fontId="3" fillId="0" borderId="0" xfId="0" applyFont="1"/>
    <xf numFmtId="0" fontId="3" fillId="0" borderId="0" xfId="5" applyFont="1" applyAlignment="1">
      <alignment horizontal="center" vertical="center"/>
    </xf>
    <xf numFmtId="0" fontId="3" fillId="0" borderId="0" xfId="5" applyFont="1"/>
    <xf numFmtId="0" fontId="3" fillId="0" borderId="0" xfId="5" quotePrefix="1" applyFont="1" applyAlignment="1">
      <alignment horizontal="left" vertical="top"/>
    </xf>
    <xf numFmtId="3" fontId="13" fillId="0" borderId="0" xfId="0" applyNumberFormat="1" applyFont="1" applyAlignment="1">
      <alignment horizontal="left" vertical="top"/>
    </xf>
    <xf numFmtId="0" fontId="8" fillId="0" borderId="7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right" vertical="center"/>
    </xf>
    <xf numFmtId="0" fontId="3" fillId="3" borderId="8" xfId="5" applyFont="1" applyFill="1" applyBorder="1" applyAlignment="1">
      <alignment horizontal="left" vertical="top"/>
    </xf>
    <xf numFmtId="3" fontId="13" fillId="0" borderId="8" xfId="0" applyNumberFormat="1" applyFont="1" applyBorder="1"/>
    <xf numFmtId="3" fontId="3" fillId="0" borderId="8" xfId="2" applyNumberFormat="1" applyFont="1" applyFill="1" applyBorder="1"/>
    <xf numFmtId="3" fontId="21" fillId="0" borderId="8" xfId="0" applyNumberFormat="1" applyFont="1" applyBorder="1"/>
    <xf numFmtId="3" fontId="4" fillId="0" borderId="0" xfId="5" quotePrefix="1" applyNumberFormat="1" applyFont="1" applyAlignment="1">
      <alignment horizontal="center" vertical="center"/>
    </xf>
    <xf numFmtId="3" fontId="13" fillId="0" borderId="0" xfId="5" applyNumberFormat="1" applyFont="1" applyAlignment="1">
      <alignment horizontal="center" vertical="center"/>
    </xf>
    <xf numFmtId="0" fontId="19" fillId="0" borderId="0" xfId="7" quotePrefix="1" applyFont="1" applyAlignment="1">
      <alignment vertical="center"/>
    </xf>
    <xf numFmtId="0" fontId="13" fillId="0" borderId="0" xfId="0" applyFont="1" applyAlignment="1">
      <alignment horizontal="left" vertical="top"/>
    </xf>
    <xf numFmtId="0" fontId="13" fillId="0" borderId="0" xfId="0" applyFont="1"/>
    <xf numFmtId="3" fontId="13" fillId="0" borderId="0" xfId="0" applyNumberFormat="1" applyFont="1"/>
    <xf numFmtId="3" fontId="10" fillId="0" borderId="0" xfId="12" applyNumberFormat="1" applyFont="1" applyFill="1" applyBorder="1" applyAlignment="1">
      <alignment horizontal="center" vertical="center"/>
    </xf>
    <xf numFmtId="3" fontId="4" fillId="3" borderId="0" xfId="5" applyNumberFormat="1" applyFont="1" applyFill="1" applyAlignment="1">
      <alignment horizontal="center" vertical="center" wrapText="1"/>
    </xf>
    <xf numFmtId="0" fontId="7" fillId="0" borderId="0" xfId="5" applyFont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166" fontId="11" fillId="0" borderId="0" xfId="10" applyNumberFormat="1" applyFont="1"/>
    <xf numFmtId="3" fontId="9" fillId="0" borderId="5" xfId="0" applyNumberFormat="1" applyFont="1" applyBorder="1"/>
    <xf numFmtId="170" fontId="3" fillId="0" borderId="0" xfId="5" applyNumberFormat="1" applyFont="1"/>
    <xf numFmtId="3" fontId="9" fillId="3" borderId="0" xfId="0" applyNumberFormat="1" applyFont="1" applyFill="1" applyAlignment="1">
      <alignment horizontal="center" vertical="center"/>
    </xf>
    <xf numFmtId="165" fontId="9" fillId="3" borderId="0" xfId="10" applyNumberFormat="1" applyFont="1" applyFill="1" applyBorder="1" applyAlignment="1">
      <alignment horizontal="center" vertical="center"/>
    </xf>
    <xf numFmtId="0" fontId="0" fillId="3" borderId="0" xfId="0" applyFill="1"/>
    <xf numFmtId="0" fontId="15" fillId="0" borderId="0" xfId="0" applyFont="1"/>
    <xf numFmtId="0" fontId="2" fillId="0" borderId="0" xfId="0" applyFont="1"/>
    <xf numFmtId="0" fontId="2" fillId="0" borderId="0" xfId="5" applyFont="1" applyAlignment="1">
      <alignment horizontal="left" vertical="top"/>
    </xf>
    <xf numFmtId="0" fontId="15" fillId="3" borderId="0" xfId="5" applyFont="1" applyFill="1" applyAlignment="1">
      <alignment vertical="center"/>
    </xf>
    <xf numFmtId="0" fontId="7" fillId="3" borderId="0" xfId="5" applyFont="1" applyFill="1"/>
    <xf numFmtId="3" fontId="7" fillId="3" borderId="0" xfId="5" applyNumberFormat="1" applyFont="1" applyFill="1"/>
    <xf numFmtId="0" fontId="8" fillId="3" borderId="0" xfId="5" applyFont="1" applyFill="1"/>
    <xf numFmtId="3" fontId="8" fillId="3" borderId="0" xfId="5" applyNumberFormat="1" applyFont="1" applyFill="1"/>
    <xf numFmtId="0" fontId="22" fillId="0" borderId="0" xfId="5" applyFont="1"/>
    <xf numFmtId="0" fontId="3" fillId="0" borderId="0" xfId="0" applyFont="1" applyAlignment="1">
      <alignment horizontal="right"/>
    </xf>
    <xf numFmtId="168" fontId="4" fillId="3" borderId="10" xfId="12" applyNumberFormat="1" applyFont="1" applyFill="1" applyBorder="1" applyAlignment="1">
      <alignment horizontal="right" vertical="center"/>
    </xf>
    <xf numFmtId="166" fontId="7" fillId="3" borderId="0" xfId="10" applyNumberFormat="1" applyFont="1" applyFill="1" applyBorder="1" applyAlignment="1">
      <alignment horizontal="right" vertical="center"/>
    </xf>
    <xf numFmtId="168" fontId="4" fillId="3" borderId="0" xfId="12" applyNumberFormat="1" applyFont="1" applyFill="1" applyBorder="1" applyAlignment="1">
      <alignment horizontal="right" vertical="center"/>
    </xf>
    <xf numFmtId="168" fontId="7" fillId="3" borderId="0" xfId="3" applyNumberFormat="1" applyFont="1" applyFill="1" applyBorder="1" applyAlignment="1">
      <alignment horizontal="right" vertical="center"/>
    </xf>
    <xf numFmtId="166" fontId="4" fillId="3" borderId="0" xfId="10" applyNumberFormat="1" applyFont="1" applyFill="1" applyBorder="1" applyAlignment="1">
      <alignment horizontal="right" vertical="center"/>
    </xf>
    <xf numFmtId="9" fontId="4" fillId="3" borderId="0" xfId="12" applyFont="1" applyFill="1" applyBorder="1" applyAlignment="1">
      <alignment horizontal="right" vertical="center"/>
    </xf>
    <xf numFmtId="0" fontId="9" fillId="3" borderId="5" xfId="5" applyFont="1" applyFill="1" applyBorder="1" applyAlignment="1">
      <alignment horizontal="center" vertical="center" wrapText="1"/>
    </xf>
    <xf numFmtId="0" fontId="9" fillId="3" borderId="1" xfId="5" applyFont="1" applyFill="1" applyBorder="1" applyAlignment="1">
      <alignment horizontal="center" vertical="center"/>
    </xf>
    <xf numFmtId="4" fontId="9" fillId="3" borderId="8" xfId="5" applyNumberFormat="1" applyFont="1" applyFill="1" applyBorder="1" applyAlignment="1">
      <alignment horizontal="center" vertical="center"/>
    </xf>
    <xf numFmtId="0" fontId="9" fillId="3" borderId="8" xfId="5" applyFont="1" applyFill="1" applyBorder="1" applyAlignment="1">
      <alignment horizontal="center" vertical="center"/>
    </xf>
    <xf numFmtId="0" fontId="9" fillId="3" borderId="11" xfId="5" applyFont="1" applyFill="1" applyBorder="1" applyAlignment="1">
      <alignment horizontal="center" vertical="center"/>
    </xf>
    <xf numFmtId="0" fontId="9" fillId="0" borderId="0" xfId="5" applyFont="1"/>
    <xf numFmtId="0" fontId="8" fillId="3" borderId="1" xfId="5" applyFont="1" applyFill="1" applyBorder="1" applyAlignment="1">
      <alignment horizontal="left" vertical="top"/>
    </xf>
    <xf numFmtId="170" fontId="8" fillId="3" borderId="1" xfId="12" applyNumberFormat="1" applyFont="1" applyFill="1" applyBorder="1" applyAlignment="1">
      <alignment horizontal="right" vertical="center"/>
    </xf>
    <xf numFmtId="166" fontId="8" fillId="3" borderId="1" xfId="10" applyNumberFormat="1" applyFont="1" applyFill="1" applyBorder="1" applyAlignment="1">
      <alignment horizontal="right" vertical="center"/>
    </xf>
    <xf numFmtId="9" fontId="8" fillId="3" borderId="1" xfId="10" applyFont="1" applyFill="1" applyBorder="1" applyAlignment="1">
      <alignment horizontal="right" vertical="center"/>
    </xf>
    <xf numFmtId="166" fontId="8" fillId="3" borderId="1" xfId="12" applyNumberFormat="1" applyFont="1" applyFill="1" applyBorder="1" applyAlignment="1">
      <alignment horizontal="right" vertical="center"/>
    </xf>
    <xf numFmtId="10" fontId="8" fillId="3" borderId="1" xfId="10" applyNumberFormat="1" applyFont="1" applyFill="1" applyBorder="1" applyAlignment="1">
      <alignment horizontal="right" vertical="center"/>
    </xf>
    <xf numFmtId="170" fontId="8" fillId="3" borderId="4" xfId="12" applyNumberFormat="1" applyFont="1" applyFill="1" applyBorder="1" applyAlignment="1">
      <alignment horizontal="right" vertical="center"/>
    </xf>
    <xf numFmtId="170" fontId="9" fillId="3" borderId="4" xfId="3" applyNumberFormat="1" applyFont="1" applyFill="1" applyBorder="1" applyAlignment="1">
      <alignment horizontal="right" vertical="center"/>
    </xf>
    <xf numFmtId="9" fontId="9" fillId="3" borderId="4" xfId="10" applyFont="1" applyFill="1" applyBorder="1" applyAlignment="1">
      <alignment horizontal="right" vertical="center"/>
    </xf>
    <xf numFmtId="166" fontId="9" fillId="3" borderId="4" xfId="10" applyNumberFormat="1" applyFont="1" applyFill="1" applyBorder="1" applyAlignment="1">
      <alignment horizontal="right" vertical="center"/>
    </xf>
    <xf numFmtId="166" fontId="8" fillId="3" borderId="4" xfId="12" applyNumberFormat="1" applyFont="1" applyFill="1" applyBorder="1" applyAlignment="1">
      <alignment horizontal="right" vertical="center"/>
    </xf>
    <xf numFmtId="170" fontId="9" fillId="3" borderId="5" xfId="3" applyNumberFormat="1" applyFont="1" applyFill="1" applyBorder="1" applyAlignment="1">
      <alignment horizontal="right" vertical="center"/>
    </xf>
    <xf numFmtId="166" fontId="8" fillId="3" borderId="5" xfId="12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5" fillId="0" borderId="0" xfId="7" applyFont="1" applyAlignment="1">
      <alignment horizontal="left" vertical="top"/>
    </xf>
    <xf numFmtId="0" fontId="2" fillId="0" borderId="0" xfId="7" applyFont="1" applyAlignment="1">
      <alignment horizontal="left" vertical="top"/>
    </xf>
    <xf numFmtId="3" fontId="13" fillId="0" borderId="0" xfId="7" applyNumberFormat="1" applyFont="1" applyAlignment="1">
      <alignment horizontal="left" vertical="top"/>
    </xf>
    <xf numFmtId="3" fontId="3" fillId="0" borderId="0" xfId="7" applyNumberFormat="1" applyFont="1" applyAlignment="1">
      <alignment horizontal="left" vertical="top"/>
    </xf>
    <xf numFmtId="0" fontId="13" fillId="0" borderId="0" xfId="7" applyFont="1" applyAlignment="1">
      <alignment horizontal="left" vertical="top"/>
    </xf>
    <xf numFmtId="3" fontId="15" fillId="0" borderId="0" xfId="5" applyNumberFormat="1" applyFont="1" applyAlignment="1">
      <alignment horizontal="left" vertical="top"/>
    </xf>
    <xf numFmtId="3" fontId="13" fillId="0" borderId="0" xfId="5" applyNumberFormat="1" applyFont="1" applyAlignment="1">
      <alignment horizontal="left" vertical="top"/>
    </xf>
    <xf numFmtId="3" fontId="14" fillId="0" borderId="0" xfId="5" applyNumberFormat="1" applyFont="1" applyAlignment="1">
      <alignment horizontal="left" vertical="top"/>
    </xf>
    <xf numFmtId="3" fontId="2" fillId="0" borderId="0" xfId="5" applyNumberFormat="1" applyFont="1" applyAlignment="1">
      <alignment horizontal="left" vertical="top"/>
    </xf>
    <xf numFmtId="3" fontId="2" fillId="0" borderId="0" xfId="7" applyNumberFormat="1" applyFont="1" applyAlignment="1">
      <alignment horizontal="left" vertical="top"/>
    </xf>
    <xf numFmtId="3" fontId="15" fillId="0" borderId="0" xfId="5" applyNumberFormat="1" applyFont="1" applyAlignment="1">
      <alignment vertical="center"/>
    </xf>
    <xf numFmtId="0" fontId="2" fillId="0" borderId="0" xfId="5" applyFont="1" applyAlignment="1">
      <alignment vertical="center"/>
    </xf>
    <xf numFmtId="0" fontId="2" fillId="0" borderId="0" xfId="0" applyFont="1" applyAlignment="1">
      <alignment horizontal="left" vertical="top"/>
    </xf>
    <xf numFmtId="3" fontId="11" fillId="0" borderId="0" xfId="7" applyNumberFormat="1"/>
    <xf numFmtId="3" fontId="20" fillId="0" borderId="0" xfId="7" applyNumberFormat="1" applyFont="1"/>
    <xf numFmtId="0" fontId="8" fillId="3" borderId="4" xfId="5" applyFont="1" applyFill="1" applyBorder="1" applyAlignment="1">
      <alignment horizontal="center" vertical="center" wrapText="1"/>
    </xf>
    <xf numFmtId="0" fontId="23" fillId="0" borderId="0" xfId="8" applyFont="1"/>
    <xf numFmtId="0" fontId="22" fillId="4" borderId="14" xfId="8" applyFont="1" applyFill="1" applyBorder="1" applyAlignment="1">
      <alignment horizontal="center" wrapText="1"/>
    </xf>
    <xf numFmtId="0" fontId="24" fillId="0" borderId="0" xfId="8" applyFont="1" applyAlignment="1">
      <alignment wrapText="1"/>
    </xf>
    <xf numFmtId="0" fontId="25" fillId="5" borderId="15" xfId="8" applyFont="1" applyFill="1" applyBorder="1" applyAlignment="1">
      <alignment horizontal="center" wrapText="1"/>
    </xf>
    <xf numFmtId="0" fontId="7" fillId="0" borderId="16" xfId="1" applyFont="1" applyBorder="1" applyAlignment="1">
      <alignment wrapText="1"/>
    </xf>
    <xf numFmtId="0" fontId="7" fillId="6" borderId="17" xfId="1" applyFont="1" applyFill="1" applyBorder="1" applyAlignment="1">
      <alignment vertical="center" wrapText="1"/>
    </xf>
    <xf numFmtId="0" fontId="7" fillId="0" borderId="17" xfId="1" applyFont="1" applyBorder="1" applyAlignment="1">
      <alignment horizontal="left" vertical="top" wrapText="1"/>
    </xf>
    <xf numFmtId="0" fontId="7" fillId="0" borderId="0" xfId="8" applyFont="1" applyAlignment="1">
      <alignment horizontal="left" vertical="top" wrapText="1"/>
    </xf>
    <xf numFmtId="0" fontId="4" fillId="0" borderId="0" xfId="8" applyFont="1" applyAlignment="1">
      <alignment horizontal="left" vertical="top" wrapText="1"/>
    </xf>
    <xf numFmtId="0" fontId="7" fillId="0" borderId="18" xfId="1" applyFont="1" applyBorder="1" applyAlignment="1">
      <alignment horizontal="left" vertical="top" wrapText="1"/>
    </xf>
    <xf numFmtId="168" fontId="23" fillId="0" borderId="0" xfId="2" applyNumberFormat="1" applyFont="1"/>
    <xf numFmtId="3" fontId="23" fillId="0" borderId="0" xfId="0" applyNumberFormat="1" applyFont="1" applyAlignment="1">
      <alignment horizontal="center"/>
    </xf>
    <xf numFmtId="0" fontId="8" fillId="3" borderId="6" xfId="5" applyFont="1" applyFill="1" applyBorder="1" applyAlignment="1">
      <alignment horizontal="left" vertical="top"/>
    </xf>
    <xf numFmtId="3" fontId="8" fillId="3" borderId="1" xfId="5" applyNumberFormat="1" applyFont="1" applyFill="1" applyBorder="1" applyAlignment="1">
      <alignment horizontal="right" vertical="center"/>
    </xf>
    <xf numFmtId="0" fontId="8" fillId="3" borderId="0" xfId="5" applyFont="1" applyFill="1" applyAlignment="1">
      <alignment horizontal="left" vertical="top"/>
    </xf>
    <xf numFmtId="3" fontId="9" fillId="3" borderId="0" xfId="5" applyNumberFormat="1" applyFont="1" applyFill="1" applyAlignment="1">
      <alignment horizontal="center" vertical="center"/>
    </xf>
    <xf numFmtId="168" fontId="8" fillId="3" borderId="1" xfId="5" applyNumberFormat="1" applyFont="1" applyFill="1" applyBorder="1" applyAlignment="1">
      <alignment horizontal="right" vertical="center"/>
    </xf>
    <xf numFmtId="168" fontId="8" fillId="3" borderId="0" xfId="2" applyNumberFormat="1" applyFont="1" applyFill="1" applyBorder="1"/>
    <xf numFmtId="3" fontId="3" fillId="3" borderId="0" xfId="5" applyNumberFormat="1" applyFont="1" applyFill="1"/>
    <xf numFmtId="168" fontId="13" fillId="3" borderId="0" xfId="2" applyNumberFormat="1" applyFont="1" applyFill="1" applyBorder="1"/>
    <xf numFmtId="0" fontId="9" fillId="3" borderId="0" xfId="5" applyFont="1" applyFill="1" applyAlignment="1">
      <alignment horizontal="center" vertical="center"/>
    </xf>
    <xf numFmtId="3" fontId="9" fillId="3" borderId="4" xfId="2" applyNumberFormat="1" applyFont="1" applyFill="1" applyBorder="1"/>
    <xf numFmtId="3" fontId="9" fillId="3" borderId="7" xfId="5" applyNumberFormat="1" applyFont="1" applyFill="1" applyBorder="1" applyAlignment="1">
      <alignment horizontal="right" vertical="center"/>
    </xf>
    <xf numFmtId="3" fontId="9" fillId="3" borderId="4" xfId="5" applyNumberFormat="1" applyFont="1" applyFill="1" applyBorder="1" applyAlignment="1">
      <alignment horizontal="right" vertical="center"/>
    </xf>
    <xf numFmtId="3" fontId="9" fillId="0" borderId="2" xfId="5" applyNumberFormat="1" applyFont="1" applyBorder="1" applyAlignment="1">
      <alignment horizontal="right" vertical="center"/>
    </xf>
    <xf numFmtId="3" fontId="9" fillId="0" borderId="4" xfId="2" applyNumberFormat="1" applyFont="1" applyFill="1" applyBorder="1"/>
    <xf numFmtId="3" fontId="9" fillId="0" borderId="4" xfId="5" applyNumberFormat="1" applyFont="1" applyBorder="1" applyAlignment="1">
      <alignment horizontal="right" vertical="center"/>
    </xf>
    <xf numFmtId="3" fontId="9" fillId="3" borderId="5" xfId="2" applyNumberFormat="1" applyFont="1" applyFill="1" applyBorder="1"/>
    <xf numFmtId="3" fontId="9" fillId="3" borderId="5" xfId="5" applyNumberFormat="1" applyFont="1" applyFill="1" applyBorder="1" applyAlignment="1">
      <alignment horizontal="right" vertical="center"/>
    </xf>
    <xf numFmtId="3" fontId="9" fillId="3" borderId="0" xfId="2" applyNumberFormat="1" applyFont="1" applyFill="1" applyBorder="1"/>
    <xf numFmtId="3" fontId="9" fillId="3" borderId="0" xfId="5" applyNumberFormat="1" applyFont="1" applyFill="1" applyAlignment="1">
      <alignment horizontal="right" vertical="center"/>
    </xf>
    <xf numFmtId="0" fontId="22" fillId="0" borderId="0" xfId="5" applyFont="1" applyAlignment="1">
      <alignment vertical="center"/>
    </xf>
    <xf numFmtId="0" fontId="7" fillId="3" borderId="0" xfId="5" applyFont="1" applyFill="1" applyAlignment="1">
      <alignment horizontal="left" vertical="center"/>
    </xf>
    <xf numFmtId="0" fontId="26" fillId="3" borderId="10" xfId="5" applyFont="1" applyFill="1" applyBorder="1" applyAlignment="1">
      <alignment vertical="center"/>
    </xf>
    <xf numFmtId="0" fontId="7" fillId="3" borderId="0" xfId="5" applyFont="1" applyFill="1" applyAlignment="1">
      <alignment vertical="center"/>
    </xf>
    <xf numFmtId="0" fontId="9" fillId="3" borderId="0" xfId="5" applyFont="1" applyFill="1" applyAlignment="1">
      <alignment vertical="center"/>
    </xf>
    <xf numFmtId="0" fontId="9" fillId="3" borderId="12" xfId="5" applyFont="1" applyFill="1" applyBorder="1" applyAlignment="1">
      <alignment horizontal="left" vertical="center"/>
    </xf>
    <xf numFmtId="0" fontId="9" fillId="0" borderId="0" xfId="5" applyFont="1" applyAlignment="1">
      <alignment vertical="center"/>
    </xf>
    <xf numFmtId="3" fontId="9" fillId="3" borderId="0" xfId="5" applyNumberFormat="1" applyFont="1" applyFill="1" applyAlignment="1">
      <alignment vertical="center"/>
    </xf>
    <xf numFmtId="0" fontId="9" fillId="3" borderId="0" xfId="5" applyFont="1" applyFill="1" applyAlignment="1">
      <alignment horizontal="left" vertical="center"/>
    </xf>
    <xf numFmtId="0" fontId="9" fillId="3" borderId="2" xfId="5" applyFont="1" applyFill="1" applyBorder="1" applyAlignment="1">
      <alignment horizontal="left" vertical="center"/>
    </xf>
    <xf numFmtId="0" fontId="9" fillId="3" borderId="3" xfId="5" applyFont="1" applyFill="1" applyBorder="1" applyAlignment="1">
      <alignment horizontal="left" vertical="center"/>
    </xf>
    <xf numFmtId="0" fontId="7" fillId="0" borderId="0" xfId="5" applyFont="1" applyAlignment="1">
      <alignment horizontal="left" vertical="center"/>
    </xf>
    <xf numFmtId="0" fontId="13" fillId="0" borderId="0" xfId="6" applyFont="1" applyAlignment="1">
      <alignment horizontal="left" vertical="center"/>
    </xf>
    <xf numFmtId="0" fontId="7" fillId="0" borderId="0" xfId="5" applyFont="1" applyAlignment="1">
      <alignment vertical="center"/>
    </xf>
    <xf numFmtId="0" fontId="27" fillId="0" borderId="1" xfId="0" applyFont="1" applyBorder="1" applyAlignment="1">
      <alignment horizontal="center" vertical="center" wrapText="1"/>
    </xf>
    <xf numFmtId="3" fontId="9" fillId="0" borderId="19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/>
    </xf>
    <xf numFmtId="168" fontId="8" fillId="0" borderId="1" xfId="2" applyNumberFormat="1" applyFont="1" applyFill="1" applyBorder="1" applyAlignment="1">
      <alignment horizontal="right" vertical="center"/>
    </xf>
    <xf numFmtId="49" fontId="9" fillId="0" borderId="4" xfId="0" applyNumberFormat="1" applyFont="1" applyBorder="1" applyAlignment="1">
      <alignment horizontal="left" vertical="center"/>
    </xf>
    <xf numFmtId="168" fontId="8" fillId="0" borderId="4" xfId="2" applyNumberFormat="1" applyFont="1" applyFill="1" applyBorder="1" applyAlignment="1">
      <alignment horizontal="right" vertical="center"/>
    </xf>
    <xf numFmtId="49" fontId="9" fillId="0" borderId="5" xfId="0" applyNumberFormat="1" applyFont="1" applyBorder="1" applyAlignment="1">
      <alignment horizontal="left" vertical="center"/>
    </xf>
    <xf numFmtId="168" fontId="8" fillId="0" borderId="5" xfId="2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168" fontId="8" fillId="0" borderId="8" xfId="2" applyNumberFormat="1" applyFont="1" applyFill="1" applyBorder="1" applyAlignment="1">
      <alignment horizontal="right" vertical="center"/>
    </xf>
    <xf numFmtId="0" fontId="8" fillId="0" borderId="6" xfId="5" applyFont="1" applyBorder="1" applyAlignment="1">
      <alignment horizontal="left" vertical="top"/>
    </xf>
    <xf numFmtId="0" fontId="8" fillId="0" borderId="1" xfId="5" applyFont="1" applyBorder="1" applyAlignment="1">
      <alignment horizontal="center" vertical="center"/>
    </xf>
    <xf numFmtId="0" fontId="9" fillId="0" borderId="0" xfId="5" applyFont="1" applyAlignment="1">
      <alignment horizontal="left" vertical="top"/>
    </xf>
    <xf numFmtId="0" fontId="9" fillId="0" borderId="0" xfId="5" applyFont="1" applyAlignment="1">
      <alignment horizontal="center" vertical="center"/>
    </xf>
    <xf numFmtId="0" fontId="9" fillId="0" borderId="4" xfId="5" applyFont="1" applyBorder="1" applyAlignment="1">
      <alignment horizontal="center" vertical="center"/>
    </xf>
    <xf numFmtId="3" fontId="8" fillId="0" borderId="1" xfId="5" applyNumberFormat="1" applyFont="1" applyBorder="1" applyAlignment="1">
      <alignment horizontal="right" vertical="center"/>
    </xf>
    <xf numFmtId="170" fontId="8" fillId="0" borderId="1" xfId="5" applyNumberFormat="1" applyFont="1" applyBorder="1" applyAlignment="1">
      <alignment horizontal="right" vertical="center"/>
    </xf>
    <xf numFmtId="0" fontId="8" fillId="0" borderId="0" xfId="5" applyFont="1" applyAlignment="1">
      <alignment horizontal="left" vertical="top"/>
    </xf>
    <xf numFmtId="3" fontId="9" fillId="0" borderId="0" xfId="5" applyNumberFormat="1" applyFont="1" applyAlignment="1">
      <alignment horizontal="right" vertical="center"/>
    </xf>
    <xf numFmtId="170" fontId="9" fillId="0" borderId="0" xfId="5" applyNumberFormat="1" applyFont="1" applyAlignment="1">
      <alignment horizontal="right" vertical="center"/>
    </xf>
    <xf numFmtId="3" fontId="8" fillId="0" borderId="1" xfId="5" applyNumberFormat="1" applyFont="1" applyBorder="1" applyAlignment="1">
      <alignment vertical="center"/>
    </xf>
    <xf numFmtId="3" fontId="8" fillId="0" borderId="6" xfId="5" applyNumberFormat="1" applyFont="1" applyBorder="1" applyAlignment="1">
      <alignment vertical="center"/>
    </xf>
    <xf numFmtId="170" fontId="8" fillId="0" borderId="1" xfId="5" applyNumberFormat="1" applyFont="1" applyBorder="1" applyAlignment="1">
      <alignment vertical="center"/>
    </xf>
    <xf numFmtId="3" fontId="8" fillId="0" borderId="7" xfId="5" applyNumberFormat="1" applyFont="1" applyBorder="1" applyAlignment="1">
      <alignment horizontal="right" vertical="center"/>
    </xf>
    <xf numFmtId="3" fontId="9" fillId="0" borderId="12" xfId="5" applyNumberFormat="1" applyFont="1" applyBorder="1" applyAlignment="1">
      <alignment horizontal="right" vertical="center"/>
    </xf>
    <xf numFmtId="3" fontId="9" fillId="0" borderId="7" xfId="5" applyNumberFormat="1" applyFont="1" applyBorder="1" applyAlignment="1">
      <alignment horizontal="right" vertical="center"/>
    </xf>
    <xf numFmtId="170" fontId="9" fillId="0" borderId="7" xfId="5" applyNumberFormat="1" applyFont="1" applyBorder="1" applyAlignment="1">
      <alignment horizontal="right" vertical="center"/>
    </xf>
    <xf numFmtId="3" fontId="9" fillId="0" borderId="2" xfId="5" applyNumberFormat="1" applyFont="1" applyBorder="1" applyAlignment="1">
      <alignment vertical="center"/>
    </xf>
    <xf numFmtId="170" fontId="9" fillId="0" borderId="4" xfId="5" applyNumberFormat="1" applyFont="1" applyBorder="1" applyAlignment="1">
      <alignment horizontal="right" vertical="center"/>
    </xf>
    <xf numFmtId="0" fontId="9" fillId="0" borderId="3" xfId="5" applyFont="1" applyBorder="1" applyAlignment="1">
      <alignment horizontal="left" vertical="top"/>
    </xf>
    <xf numFmtId="3" fontId="9" fillId="0" borderId="5" xfId="5" applyNumberFormat="1" applyFont="1" applyBorder="1" applyAlignment="1">
      <alignment horizontal="right" vertical="center"/>
    </xf>
    <xf numFmtId="3" fontId="9" fillId="0" borderId="10" xfId="5" applyNumberFormat="1" applyFont="1" applyBorder="1" applyAlignment="1">
      <alignment horizontal="right" vertical="center"/>
    </xf>
    <xf numFmtId="3" fontId="9" fillId="0" borderId="3" xfId="5" applyNumberFormat="1" applyFont="1" applyBorder="1" applyAlignment="1">
      <alignment vertical="center"/>
    </xf>
    <xf numFmtId="170" fontId="9" fillId="0" borderId="5" xfId="5" applyNumberFormat="1" applyFont="1" applyBorder="1" applyAlignment="1">
      <alignment horizontal="right" vertical="center"/>
    </xf>
    <xf numFmtId="0" fontId="9" fillId="0" borderId="0" xfId="7" applyFont="1" applyAlignment="1">
      <alignment horizontal="left" vertical="top"/>
    </xf>
    <xf numFmtId="0" fontId="9" fillId="0" borderId="0" xfId="7" applyFont="1" applyAlignment="1">
      <alignment horizontal="center" vertical="center"/>
    </xf>
    <xf numFmtId="0" fontId="8" fillId="0" borderId="0" xfId="7" applyFont="1" applyAlignment="1">
      <alignment horizontal="center" vertical="center"/>
    </xf>
    <xf numFmtId="0" fontId="8" fillId="0" borderId="1" xfId="7" applyFont="1" applyBorder="1" applyAlignment="1">
      <alignment horizontal="left" vertical="top"/>
    </xf>
    <xf numFmtId="3" fontId="8" fillId="0" borderId="1" xfId="4" applyNumberFormat="1" applyFont="1" applyFill="1" applyBorder="1" applyAlignment="1">
      <alignment horizontal="right" vertical="center"/>
    </xf>
    <xf numFmtId="166" fontId="8" fillId="0" borderId="1" xfId="4" applyNumberFormat="1" applyFont="1" applyFill="1" applyBorder="1" applyAlignment="1">
      <alignment horizontal="right" vertical="center"/>
    </xf>
    <xf numFmtId="0" fontId="8" fillId="0" borderId="0" xfId="7" applyFont="1" applyAlignment="1">
      <alignment horizontal="left" vertical="top"/>
    </xf>
    <xf numFmtId="3" fontId="8" fillId="0" borderId="0" xfId="4" applyNumberFormat="1" applyFont="1" applyFill="1" applyBorder="1" applyAlignment="1">
      <alignment horizontal="right" vertical="center"/>
    </xf>
    <xf numFmtId="0" fontId="8" fillId="2" borderId="1" xfId="7" applyFont="1" applyFill="1" applyBorder="1" applyAlignment="1">
      <alignment horizontal="left" vertical="top"/>
    </xf>
    <xf numFmtId="3" fontId="8" fillId="0" borderId="7" xfId="4" applyNumberFormat="1" applyFont="1" applyFill="1" applyBorder="1" applyAlignment="1">
      <alignment horizontal="right" vertical="center"/>
    </xf>
    <xf numFmtId="3" fontId="9" fillId="0" borderId="7" xfId="0" applyNumberFormat="1" applyFont="1" applyBorder="1" applyAlignment="1">
      <alignment horizontal="right"/>
    </xf>
    <xf numFmtId="166" fontId="8" fillId="0" borderId="7" xfId="4" applyNumberFormat="1" applyFont="1" applyFill="1" applyBorder="1" applyAlignment="1">
      <alignment horizontal="right" vertical="center"/>
    </xf>
    <xf numFmtId="166" fontId="9" fillId="0" borderId="0" xfId="10" applyNumberFormat="1" applyFont="1"/>
    <xf numFmtId="3" fontId="8" fillId="0" borderId="4" xfId="4" applyNumberFormat="1" applyFont="1" applyFill="1" applyBorder="1" applyAlignment="1">
      <alignment horizontal="right" vertical="center"/>
    </xf>
    <xf numFmtId="3" fontId="9" fillId="0" borderId="4" xfId="0" applyNumberFormat="1" applyFont="1" applyBorder="1" applyAlignment="1">
      <alignment horizontal="right"/>
    </xf>
    <xf numFmtId="166" fontId="8" fillId="0" borderId="4" xfId="4" applyNumberFormat="1" applyFont="1" applyFill="1" applyBorder="1" applyAlignment="1">
      <alignment horizontal="right" vertical="center"/>
    </xf>
    <xf numFmtId="3" fontId="9" fillId="0" borderId="4" xfId="4" applyNumberFormat="1" applyFont="1" applyFill="1" applyBorder="1" applyAlignment="1">
      <alignment horizontal="right" vertical="center"/>
    </xf>
    <xf numFmtId="3" fontId="8" fillId="0" borderId="5" xfId="4" applyNumberFormat="1" applyFont="1" applyFill="1" applyBorder="1" applyAlignment="1">
      <alignment horizontal="right" vertical="center"/>
    </xf>
    <xf numFmtId="166" fontId="8" fillId="0" borderId="5" xfId="4" applyNumberFormat="1" applyFont="1" applyFill="1" applyBorder="1" applyAlignment="1">
      <alignment horizontal="right" vertical="center"/>
    </xf>
    <xf numFmtId="3" fontId="9" fillId="0" borderId="0" xfId="5" applyNumberFormat="1" applyFont="1" applyAlignment="1">
      <alignment horizontal="center" vertical="center"/>
    </xf>
    <xf numFmtId="3" fontId="9" fillId="0" borderId="0" xfId="5" applyNumberFormat="1" applyFont="1"/>
    <xf numFmtId="9" fontId="8" fillId="0" borderId="0" xfId="12" applyFont="1" applyFill="1" applyBorder="1" applyAlignment="1">
      <alignment horizontal="center" vertical="center"/>
    </xf>
    <xf numFmtId="3" fontId="8" fillId="0" borderId="0" xfId="5" applyNumberFormat="1" applyFont="1" applyAlignment="1">
      <alignment horizontal="center" vertical="center"/>
    </xf>
    <xf numFmtId="3" fontId="8" fillId="0" borderId="0" xfId="5" applyNumberFormat="1" applyFont="1"/>
    <xf numFmtId="3" fontId="9" fillId="0" borderId="1" xfId="5" applyNumberFormat="1" applyFont="1" applyBorder="1" applyAlignment="1">
      <alignment horizontal="center" vertical="center"/>
    </xf>
    <xf numFmtId="3" fontId="9" fillId="0" borderId="1" xfId="12" applyNumberFormat="1" applyFont="1" applyFill="1" applyBorder="1" applyAlignment="1">
      <alignment horizontal="center" vertical="center"/>
    </xf>
    <xf numFmtId="0" fontId="8" fillId="0" borderId="0" xfId="5" applyFont="1" applyAlignment="1">
      <alignment horizontal="left" vertical="top" wrapText="1"/>
    </xf>
    <xf numFmtId="0" fontId="9" fillId="0" borderId="0" xfId="5" applyFont="1" applyAlignment="1">
      <alignment horizontal="center" vertical="center" wrapText="1"/>
    </xf>
    <xf numFmtId="0" fontId="8" fillId="0" borderId="1" xfId="5" applyFont="1" applyBorder="1" applyAlignment="1">
      <alignment horizontal="left" vertical="top"/>
    </xf>
    <xf numFmtId="3" fontId="8" fillId="0" borderId="1" xfId="7" applyNumberFormat="1" applyFont="1" applyBorder="1" applyAlignment="1">
      <alignment horizontal="right" vertical="center" wrapText="1"/>
    </xf>
    <xf numFmtId="9" fontId="8" fillId="0" borderId="1" xfId="12" applyFont="1" applyFill="1" applyBorder="1" applyAlignment="1">
      <alignment horizontal="right" vertical="center" wrapText="1"/>
    </xf>
    <xf numFmtId="9" fontId="8" fillId="0" borderId="1" xfId="12" applyFont="1" applyFill="1" applyBorder="1" applyAlignment="1">
      <alignment horizontal="right" vertical="center"/>
    </xf>
    <xf numFmtId="3" fontId="9" fillId="0" borderId="0" xfId="5" applyNumberFormat="1" applyFont="1" applyAlignment="1">
      <alignment horizontal="left" vertical="top"/>
    </xf>
    <xf numFmtId="3" fontId="8" fillId="0" borderId="0" xfId="7" applyNumberFormat="1" applyFont="1" applyAlignment="1">
      <alignment horizontal="right" vertical="center"/>
    </xf>
    <xf numFmtId="4" fontId="8" fillId="0" borderId="0" xfId="7" applyNumberFormat="1" applyFont="1" applyAlignment="1">
      <alignment horizontal="right" vertical="center"/>
    </xf>
    <xf numFmtId="9" fontId="8" fillId="0" borderId="0" xfId="12" applyFont="1" applyFill="1" applyBorder="1" applyAlignment="1">
      <alignment horizontal="right" vertical="center"/>
    </xf>
    <xf numFmtId="165" fontId="8" fillId="0" borderId="0" xfId="12" applyNumberFormat="1" applyFont="1" applyFill="1" applyBorder="1" applyAlignment="1">
      <alignment horizontal="right" vertical="center"/>
    </xf>
    <xf numFmtId="9" fontId="9" fillId="0" borderId="0" xfId="12" applyFont="1" applyFill="1" applyBorder="1" applyAlignment="1">
      <alignment horizontal="right" vertical="center"/>
    </xf>
    <xf numFmtId="165" fontId="9" fillId="0" borderId="0" xfId="12" applyNumberFormat="1" applyFont="1" applyFill="1" applyBorder="1" applyAlignment="1">
      <alignment horizontal="right" vertical="center"/>
    </xf>
    <xf numFmtId="3" fontId="8" fillId="0" borderId="1" xfId="7" applyNumberFormat="1" applyFont="1" applyBorder="1" applyAlignment="1">
      <alignment horizontal="right" vertical="center"/>
    </xf>
    <xf numFmtId="49" fontId="9" fillId="0" borderId="4" xfId="5" applyNumberFormat="1" applyFont="1" applyBorder="1" applyAlignment="1">
      <alignment horizontal="left" vertical="center"/>
    </xf>
    <xf numFmtId="9" fontId="9" fillId="0" borderId="7" xfId="12" applyFont="1" applyFill="1" applyBorder="1" applyAlignment="1">
      <alignment horizontal="right" vertical="center" wrapText="1"/>
    </xf>
    <xf numFmtId="3" fontId="8" fillId="0" borderId="4" xfId="5" applyNumberFormat="1" applyFont="1" applyBorder="1" applyAlignment="1">
      <alignment horizontal="right" vertical="center"/>
    </xf>
    <xf numFmtId="9" fontId="9" fillId="0" borderId="4" xfId="12" applyFont="1" applyFill="1" applyBorder="1" applyAlignment="1">
      <alignment horizontal="right" vertical="center" wrapText="1"/>
    </xf>
    <xf numFmtId="49" fontId="9" fillId="0" borderId="5" xfId="5" applyNumberFormat="1" applyFont="1" applyBorder="1" applyAlignment="1">
      <alignment horizontal="left" vertical="center"/>
    </xf>
    <xf numFmtId="9" fontId="9" fillId="0" borderId="5" xfId="12" applyFont="1" applyFill="1" applyBorder="1" applyAlignment="1">
      <alignment horizontal="right" vertical="center" wrapText="1"/>
    </xf>
    <xf numFmtId="3" fontId="9" fillId="0" borderId="1" xfId="7" applyNumberFormat="1" applyFont="1" applyBorder="1" applyAlignment="1">
      <alignment horizontal="center" vertical="center"/>
    </xf>
    <xf numFmtId="9" fontId="9" fillId="0" borderId="1" xfId="12" applyFont="1" applyFill="1" applyBorder="1" applyAlignment="1">
      <alignment horizontal="center" vertical="center"/>
    </xf>
    <xf numFmtId="3" fontId="9" fillId="0" borderId="1" xfId="11" applyNumberFormat="1" applyFont="1" applyFill="1" applyBorder="1" applyAlignment="1">
      <alignment horizontal="center" vertical="center"/>
    </xf>
    <xf numFmtId="3" fontId="9" fillId="0" borderId="0" xfId="7" applyNumberFormat="1" applyFont="1" applyAlignment="1">
      <alignment horizontal="left" vertical="top"/>
    </xf>
    <xf numFmtId="3" fontId="9" fillId="0" borderId="0" xfId="7" applyNumberFormat="1" applyFont="1" applyAlignment="1">
      <alignment horizontal="center" vertical="center"/>
    </xf>
    <xf numFmtId="9" fontId="9" fillId="0" borderId="0" xfId="12" applyFont="1" applyFill="1" applyBorder="1" applyAlignment="1">
      <alignment horizontal="center" vertical="center"/>
    </xf>
    <xf numFmtId="165" fontId="8" fillId="0" borderId="0" xfId="11" applyNumberFormat="1" applyFont="1" applyFill="1" applyBorder="1" applyAlignment="1">
      <alignment horizontal="center" vertical="center"/>
    </xf>
    <xf numFmtId="3" fontId="8" fillId="0" borderId="2" xfId="7" applyNumberFormat="1" applyFont="1" applyBorder="1" applyAlignment="1">
      <alignment horizontal="right" vertical="center"/>
    </xf>
    <xf numFmtId="4" fontId="8" fillId="0" borderId="20" xfId="7" applyNumberFormat="1" applyFont="1" applyBorder="1" applyAlignment="1">
      <alignment horizontal="right" vertical="center"/>
    </xf>
    <xf numFmtId="49" fontId="9" fillId="0" borderId="2" xfId="5" applyNumberFormat="1" applyFont="1" applyBorder="1" applyAlignment="1">
      <alignment horizontal="left" vertical="center"/>
    </xf>
    <xf numFmtId="3" fontId="8" fillId="0" borderId="4" xfId="7" applyNumberFormat="1" applyFont="1" applyBorder="1" applyAlignment="1">
      <alignment horizontal="right" vertical="center"/>
    </xf>
    <xf numFmtId="3" fontId="16" fillId="2" borderId="4" xfId="5" applyNumberFormat="1" applyFont="1" applyFill="1" applyBorder="1" applyAlignment="1">
      <alignment horizontal="right"/>
    </xf>
    <xf numFmtId="3" fontId="29" fillId="0" borderId="0" xfId="5" applyNumberFormat="1" applyFont="1"/>
    <xf numFmtId="3" fontId="16" fillId="2" borderId="4" xfId="5" quotePrefix="1" applyNumberFormat="1" applyFont="1" applyFill="1" applyBorder="1" applyAlignment="1">
      <alignment horizontal="right"/>
    </xf>
    <xf numFmtId="3" fontId="9" fillId="0" borderId="4" xfId="7" applyNumberFormat="1" applyFont="1" applyBorder="1" applyAlignment="1">
      <alignment horizontal="right" vertical="center" wrapText="1"/>
    </xf>
    <xf numFmtId="3" fontId="9" fillId="0" borderId="4" xfId="7" applyNumberFormat="1" applyFont="1" applyBorder="1" applyAlignment="1">
      <alignment horizontal="right" vertical="center"/>
    </xf>
    <xf numFmtId="49" fontId="9" fillId="0" borderId="3" xfId="5" applyNumberFormat="1" applyFont="1" applyBorder="1" applyAlignment="1">
      <alignment horizontal="left" vertical="center"/>
    </xf>
    <xf numFmtId="3" fontId="8" fillId="0" borderId="5" xfId="7" applyNumberFormat="1" applyFont="1" applyBorder="1" applyAlignment="1">
      <alignment horizontal="right" vertical="center"/>
    </xf>
    <xf numFmtId="3" fontId="9" fillId="0" borderId="5" xfId="7" applyNumberFormat="1" applyFont="1" applyBorder="1" applyAlignment="1">
      <alignment horizontal="right" vertical="center" wrapText="1"/>
    </xf>
    <xf numFmtId="3" fontId="9" fillId="0" borderId="2" xfId="7" applyNumberFormat="1" applyFont="1" applyBorder="1" applyAlignment="1">
      <alignment horizontal="center" vertical="center"/>
    </xf>
    <xf numFmtId="165" fontId="8" fillId="0" borderId="20" xfId="11" applyNumberFormat="1" applyFont="1" applyFill="1" applyBorder="1" applyAlignment="1">
      <alignment horizontal="center" vertical="center"/>
    </xf>
    <xf numFmtId="9" fontId="9" fillId="0" borderId="0" xfId="5" applyNumberFormat="1" applyFont="1"/>
    <xf numFmtId="3" fontId="8" fillId="0" borderId="19" xfId="7" applyNumberFormat="1" applyFont="1" applyBorder="1" applyAlignment="1">
      <alignment horizontal="right" vertical="center"/>
    </xf>
    <xf numFmtId="3" fontId="8" fillId="0" borderId="13" xfId="7" applyNumberFormat="1" applyFont="1" applyBorder="1" applyAlignment="1">
      <alignment horizontal="right" vertical="center"/>
    </xf>
    <xf numFmtId="3" fontId="9" fillId="0" borderId="8" xfId="7" applyNumberFormat="1" applyFont="1" applyBorder="1" applyAlignment="1">
      <alignment horizontal="right" vertical="center"/>
    </xf>
    <xf numFmtId="3" fontId="9" fillId="0" borderId="11" xfId="7" applyNumberFormat="1" applyFont="1" applyBorder="1" applyAlignment="1">
      <alignment horizontal="right" vertical="center"/>
    </xf>
    <xf numFmtId="3" fontId="9" fillId="0" borderId="7" xfId="7" applyNumberFormat="1" applyFont="1" applyBorder="1" applyAlignment="1">
      <alignment horizontal="right" vertical="center"/>
    </xf>
    <xf numFmtId="3" fontId="9" fillId="0" borderId="0" xfId="7" applyNumberFormat="1" applyFont="1" applyAlignment="1">
      <alignment horizontal="right" vertical="center"/>
    </xf>
    <xf numFmtId="3" fontId="9" fillId="0" borderId="20" xfId="7" applyNumberFormat="1" applyFont="1" applyBorder="1" applyAlignment="1">
      <alignment horizontal="right" vertical="center"/>
    </xf>
    <xf numFmtId="3" fontId="9" fillId="0" borderId="10" xfId="7" applyNumberFormat="1" applyFont="1" applyBorder="1" applyAlignment="1">
      <alignment horizontal="right" vertical="center"/>
    </xf>
    <xf numFmtId="3" fontId="9" fillId="0" borderId="9" xfId="7" applyNumberFormat="1" applyFont="1" applyBorder="1" applyAlignment="1">
      <alignment horizontal="right" vertical="center"/>
    </xf>
    <xf numFmtId="3" fontId="9" fillId="0" borderId="5" xfId="7" applyNumberFormat="1" applyFont="1" applyBorder="1" applyAlignment="1">
      <alignment horizontal="right" vertical="center"/>
    </xf>
    <xf numFmtId="168" fontId="9" fillId="0" borderId="0" xfId="2" applyNumberFormat="1" applyFont="1"/>
    <xf numFmtId="3" fontId="8" fillId="0" borderId="7" xfId="7" applyNumberFormat="1" applyFont="1" applyBorder="1" applyAlignment="1">
      <alignment horizontal="right" vertical="center"/>
    </xf>
    <xf numFmtId="9" fontId="8" fillId="0" borderId="1" xfId="10" applyFont="1" applyFill="1" applyBorder="1" applyAlignment="1">
      <alignment horizontal="right" vertical="center" wrapText="1"/>
    </xf>
    <xf numFmtId="3" fontId="8" fillId="0" borderId="0" xfId="12" applyNumberFormat="1" applyFont="1" applyFill="1" applyBorder="1" applyAlignment="1"/>
    <xf numFmtId="3" fontId="10" fillId="0" borderId="0" xfId="12" applyNumberFormat="1" applyFont="1" applyFill="1" applyBorder="1"/>
    <xf numFmtId="3" fontId="10" fillId="0" borderId="0" xfId="5" applyNumberFormat="1" applyFont="1"/>
    <xf numFmtId="9" fontId="8" fillId="0" borderId="7" xfId="12" applyFont="1" applyFill="1" applyBorder="1" applyAlignment="1">
      <alignment horizontal="right" vertical="center" wrapText="1"/>
    </xf>
    <xf numFmtId="169" fontId="8" fillId="0" borderId="7" xfId="7" applyNumberFormat="1" applyFont="1" applyBorder="1" applyAlignment="1">
      <alignment horizontal="right" vertical="center"/>
    </xf>
    <xf numFmtId="169" fontId="9" fillId="0" borderId="4" xfId="7" applyNumberFormat="1" applyFont="1" applyBorder="1" applyAlignment="1">
      <alignment horizontal="right" vertical="center"/>
    </xf>
    <xf numFmtId="169" fontId="9" fillId="0" borderId="7" xfId="7" applyNumberFormat="1" applyFont="1" applyBorder="1" applyAlignment="1">
      <alignment horizontal="right" vertical="center"/>
    </xf>
    <xf numFmtId="169" fontId="8" fillId="0" borderId="4" xfId="7" applyNumberFormat="1" applyFont="1" applyBorder="1" applyAlignment="1">
      <alignment horizontal="right" vertical="center"/>
    </xf>
    <xf numFmtId="169" fontId="16" fillId="2" borderId="4" xfId="5" applyNumberFormat="1" applyFont="1" applyFill="1" applyBorder="1" applyAlignment="1">
      <alignment horizontal="right"/>
    </xf>
    <xf numFmtId="169" fontId="9" fillId="0" borderId="4" xfId="7" applyNumberFormat="1" applyFont="1" applyBorder="1" applyAlignment="1">
      <alignment horizontal="right" vertical="center" wrapText="1"/>
    </xf>
    <xf numFmtId="169" fontId="9" fillId="0" borderId="5" xfId="7" applyNumberFormat="1" applyFont="1" applyBorder="1" applyAlignment="1">
      <alignment horizontal="right" vertical="center" wrapText="1"/>
    </xf>
    <xf numFmtId="9" fontId="9" fillId="0" borderId="0" xfId="10" applyFont="1"/>
    <xf numFmtId="41" fontId="9" fillId="0" borderId="4" xfId="7" applyNumberFormat="1" applyFont="1" applyBorder="1" applyAlignment="1">
      <alignment horizontal="right" vertical="center"/>
    </xf>
    <xf numFmtId="41" fontId="9" fillId="0" borderId="5" xfId="7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9" fillId="3" borderId="0" xfId="0" applyFont="1" applyFill="1"/>
    <xf numFmtId="0" fontId="8" fillId="2" borderId="0" xfId="0" applyFont="1" applyFill="1" applyAlignment="1">
      <alignment horizontal="left" vertical="center" wrapText="1"/>
    </xf>
    <xf numFmtId="170" fontId="8" fillId="0" borderId="1" xfId="0" applyNumberFormat="1" applyFont="1" applyBorder="1" applyAlignment="1">
      <alignment vertical="center"/>
    </xf>
    <xf numFmtId="170" fontId="9" fillId="0" borderId="2" xfId="0" applyNumberFormat="1" applyFont="1" applyBorder="1" applyAlignment="1">
      <alignment horizontal="center" vertical="center"/>
    </xf>
    <xf numFmtId="170" fontId="9" fillId="0" borderId="0" xfId="0" applyNumberFormat="1" applyFont="1" applyAlignment="1">
      <alignment horizontal="center" vertical="center"/>
    </xf>
    <xf numFmtId="0" fontId="30" fillId="3" borderId="0" xfId="0" applyFont="1" applyFill="1"/>
    <xf numFmtId="170" fontId="8" fillId="0" borderId="4" xfId="0" applyNumberFormat="1" applyFont="1" applyBorder="1" applyAlignment="1">
      <alignment horizontal="right" vertical="center"/>
    </xf>
    <xf numFmtId="170" fontId="9" fillId="0" borderId="4" xfId="0" applyNumberFormat="1" applyFont="1" applyBorder="1" applyAlignment="1">
      <alignment horizontal="right" vertical="center"/>
    </xf>
    <xf numFmtId="170" fontId="8" fillId="0" borderId="5" xfId="0" applyNumberFormat="1" applyFont="1" applyBorder="1" applyAlignment="1">
      <alignment horizontal="right" vertical="center"/>
    </xf>
    <xf numFmtId="170" fontId="9" fillId="0" borderId="5" xfId="0" applyNumberFormat="1" applyFont="1" applyBorder="1" applyAlignment="1">
      <alignment horizontal="right" vertical="center"/>
    </xf>
    <xf numFmtId="171" fontId="9" fillId="0" borderId="0" xfId="0" applyNumberFormat="1" applyFont="1" applyAlignment="1">
      <alignment horizontal="center" vertical="center"/>
    </xf>
    <xf numFmtId="3" fontId="8" fillId="0" borderId="1" xfId="5" applyNumberFormat="1" applyFont="1" applyBorder="1" applyAlignment="1">
      <alignment horizontal="center" vertical="center"/>
    </xf>
    <xf numFmtId="9" fontId="9" fillId="0" borderId="1" xfId="12" applyFont="1" applyBorder="1" applyAlignment="1">
      <alignment horizontal="center" vertical="center"/>
    </xf>
    <xf numFmtId="0" fontId="8" fillId="0" borderId="0" xfId="5" applyFont="1" applyAlignment="1">
      <alignment horizontal="center" vertical="center"/>
    </xf>
    <xf numFmtId="3" fontId="8" fillId="0" borderId="1" xfId="3" applyNumberFormat="1" applyFont="1" applyFill="1" applyBorder="1" applyAlignment="1">
      <alignment horizontal="right" vertical="center"/>
    </xf>
    <xf numFmtId="165" fontId="9" fillId="0" borderId="0" xfId="11" applyNumberFormat="1" applyFont="1" applyFill="1" applyBorder="1" applyAlignment="1">
      <alignment vertical="center"/>
    </xf>
    <xf numFmtId="49" fontId="9" fillId="3" borderId="2" xfId="5" applyNumberFormat="1" applyFont="1" applyFill="1" applyBorder="1" applyAlignment="1">
      <alignment horizontal="left" vertical="center"/>
    </xf>
    <xf numFmtId="170" fontId="9" fillId="3" borderId="4" xfId="0" applyNumberFormat="1" applyFont="1" applyFill="1" applyBorder="1" applyAlignment="1">
      <alignment horizontal="right" vertical="center"/>
    </xf>
    <xf numFmtId="0" fontId="32" fillId="3" borderId="0" xfId="0" applyFont="1" applyFill="1" applyAlignment="1">
      <alignment horizontal="left"/>
    </xf>
    <xf numFmtId="0" fontId="6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5" fillId="0" borderId="0" xfId="7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7" applyFont="1" applyAlignment="1">
      <alignment horizontal="left" vertical="center"/>
    </xf>
    <xf numFmtId="3" fontId="7" fillId="0" borderId="0" xfId="0" applyNumberFormat="1" applyFont="1" applyAlignment="1">
      <alignment horizontal="left" vertical="center"/>
    </xf>
    <xf numFmtId="0" fontId="0" fillId="3" borderId="0" xfId="0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6" xfId="5" applyFont="1" applyBorder="1" applyAlignment="1">
      <alignment horizontal="left" vertical="center"/>
    </xf>
    <xf numFmtId="0" fontId="30" fillId="3" borderId="0" xfId="0" applyFont="1" applyFill="1" applyAlignment="1">
      <alignment vertical="center"/>
    </xf>
    <xf numFmtId="3" fontId="9" fillId="0" borderId="0" xfId="5" applyNumberFormat="1" applyFont="1" applyAlignment="1">
      <alignment horizontal="left" vertical="center"/>
    </xf>
    <xf numFmtId="0" fontId="9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3" fontId="13" fillId="0" borderId="0" xfId="5" applyNumberFormat="1" applyFont="1" applyAlignment="1">
      <alignment horizontal="left" vertical="center"/>
    </xf>
    <xf numFmtId="0" fontId="32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4" fillId="0" borderId="0" xfId="5" applyFont="1" applyAlignment="1">
      <alignment horizontal="left" vertical="center"/>
    </xf>
    <xf numFmtId="0" fontId="9" fillId="0" borderId="0" xfId="5" applyFont="1" applyAlignment="1">
      <alignment horizontal="left" vertical="center"/>
    </xf>
    <xf numFmtId="0" fontId="8" fillId="0" borderId="1" xfId="5" applyFont="1" applyBorder="1" applyAlignment="1">
      <alignment horizontal="left" vertical="center"/>
    </xf>
    <xf numFmtId="9" fontId="28" fillId="0" borderId="1" xfId="10" applyFont="1" applyBorder="1" applyAlignment="1">
      <alignment vertical="center"/>
    </xf>
    <xf numFmtId="167" fontId="8" fillId="0" borderId="1" xfId="5" applyNumberFormat="1" applyFont="1" applyBorder="1" applyAlignment="1">
      <alignment vertical="center"/>
    </xf>
    <xf numFmtId="0" fontId="8" fillId="0" borderId="0" xfId="5" applyFont="1" applyAlignment="1">
      <alignment horizontal="left" vertical="center"/>
    </xf>
    <xf numFmtId="3" fontId="23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13" fillId="0" borderId="0" xfId="5" applyFont="1" applyAlignment="1">
      <alignment horizontal="left" vertical="center"/>
    </xf>
    <xf numFmtId="168" fontId="11" fillId="0" borderId="0" xfId="2" applyNumberFormat="1" applyFont="1"/>
    <xf numFmtId="3" fontId="9" fillId="0" borderId="11" xfId="0" applyNumberFormat="1" applyFont="1" applyBorder="1" applyAlignment="1">
      <alignment horizontal="right"/>
    </xf>
    <xf numFmtId="3" fontId="9" fillId="0" borderId="20" xfId="0" applyNumberFormat="1" applyFont="1" applyBorder="1" applyAlignment="1">
      <alignment horizontal="right"/>
    </xf>
    <xf numFmtId="3" fontId="9" fillId="0" borderId="20" xfId="4" applyNumberFormat="1" applyFont="1" applyFill="1" applyBorder="1" applyAlignment="1">
      <alignment horizontal="right" vertical="center"/>
    </xf>
    <xf numFmtId="3" fontId="9" fillId="0" borderId="9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9" fillId="0" borderId="2" xfId="0" applyNumberFormat="1" applyFont="1" applyBorder="1"/>
    <xf numFmtId="3" fontId="9" fillId="0" borderId="2" xfId="0" applyNumberFormat="1" applyFont="1" applyBorder="1" applyAlignment="1">
      <alignment horizontal="right"/>
    </xf>
    <xf numFmtId="3" fontId="9" fillId="0" borderId="2" xfId="4" applyNumberFormat="1" applyFont="1" applyFill="1" applyBorder="1" applyAlignment="1">
      <alignment horizontal="right" vertical="center"/>
    </xf>
    <xf numFmtId="3" fontId="9" fillId="0" borderId="3" xfId="0" applyNumberFormat="1" applyFont="1" applyBorder="1"/>
    <xf numFmtId="3" fontId="9" fillId="0" borderId="20" xfId="0" applyNumberFormat="1" applyFont="1" applyBorder="1"/>
    <xf numFmtId="3" fontId="9" fillId="0" borderId="9" xfId="0" applyNumberFormat="1" applyFont="1" applyBorder="1"/>
    <xf numFmtId="166" fontId="8" fillId="0" borderId="11" xfId="4" applyNumberFormat="1" applyFont="1" applyFill="1" applyBorder="1" applyAlignment="1">
      <alignment horizontal="right" vertical="center"/>
    </xf>
    <xf numFmtId="10" fontId="9" fillId="0" borderId="0" xfId="10" applyNumberFormat="1" applyFont="1"/>
    <xf numFmtId="3" fontId="8" fillId="0" borderId="2" xfId="4" applyNumberFormat="1" applyFont="1" applyFill="1" applyBorder="1" applyAlignment="1">
      <alignment horizontal="right" vertical="center"/>
    </xf>
    <xf numFmtId="3" fontId="8" fillId="0" borderId="3" xfId="4" applyNumberFormat="1" applyFont="1" applyFill="1" applyBorder="1" applyAlignment="1">
      <alignment horizontal="right" vertical="center"/>
    </xf>
    <xf numFmtId="3" fontId="9" fillId="0" borderId="8" xfId="5" applyNumberFormat="1" applyFont="1" applyBorder="1" applyAlignment="1">
      <alignment horizontal="right" vertical="center"/>
    </xf>
    <xf numFmtId="9" fontId="8" fillId="0" borderId="7" xfId="12" applyFont="1" applyFill="1" applyBorder="1" applyAlignment="1">
      <alignment horizontal="right" vertical="center"/>
    </xf>
    <xf numFmtId="168" fontId="8" fillId="0" borderId="0" xfId="2" applyNumberFormat="1" applyFont="1"/>
    <xf numFmtId="9" fontId="9" fillId="0" borderId="0" xfId="10" applyFont="1" applyAlignment="1">
      <alignment vertical="center"/>
    </xf>
    <xf numFmtId="166" fontId="9" fillId="0" borderId="0" xfId="10" applyNumberFormat="1" applyFont="1" applyAlignment="1">
      <alignment vertical="center"/>
    </xf>
    <xf numFmtId="168" fontId="28" fillId="0" borderId="4" xfId="2" applyNumberFormat="1" applyFont="1" applyBorder="1" applyAlignment="1">
      <alignment horizontal="right" vertical="center"/>
    </xf>
    <xf numFmtId="168" fontId="28" fillId="0" borderId="4" xfId="2" applyNumberFormat="1" applyFont="1" applyBorder="1" applyAlignment="1">
      <alignment vertical="center"/>
    </xf>
    <xf numFmtId="168" fontId="28" fillId="0" borderId="5" xfId="2" applyNumberFormat="1" applyFont="1" applyBorder="1" applyAlignment="1">
      <alignment vertical="center"/>
    </xf>
    <xf numFmtId="0" fontId="8" fillId="0" borderId="12" xfId="0" applyFont="1" applyBorder="1" applyAlignment="1">
      <alignment horizontal="center"/>
    </xf>
    <xf numFmtId="170" fontId="8" fillId="3" borderId="4" xfId="0" applyNumberFormat="1" applyFont="1" applyFill="1" applyBorder="1" applyAlignment="1">
      <alignment horizontal="right" vertical="center"/>
    </xf>
    <xf numFmtId="9" fontId="8" fillId="0" borderId="1" xfId="10" applyFont="1" applyBorder="1" applyAlignment="1">
      <alignment vertical="center"/>
    </xf>
    <xf numFmtId="9" fontId="23" fillId="0" borderId="4" xfId="10" applyFont="1" applyBorder="1" applyAlignment="1">
      <alignment horizontal="right" vertical="center"/>
    </xf>
    <xf numFmtId="168" fontId="9" fillId="0" borderId="0" xfId="2" applyNumberFormat="1" applyFont="1" applyAlignment="1">
      <alignment vertical="center"/>
    </xf>
    <xf numFmtId="9" fontId="23" fillId="0" borderId="7" xfId="10" applyFont="1" applyBorder="1" applyAlignment="1">
      <alignment horizontal="right" vertical="center"/>
    </xf>
    <xf numFmtId="9" fontId="23" fillId="0" borderId="5" xfId="10" applyFont="1" applyBorder="1" applyAlignment="1">
      <alignment horizontal="right" vertical="center"/>
    </xf>
    <xf numFmtId="0" fontId="8" fillId="0" borderId="7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4" fontId="9" fillId="0" borderId="0" xfId="0" applyNumberFormat="1" applyFont="1"/>
    <xf numFmtId="0" fontId="9" fillId="0" borderId="12" xfId="0" applyFont="1" applyBorder="1" applyAlignment="1">
      <alignment horizontal="left"/>
    </xf>
    <xf numFmtId="4" fontId="9" fillId="0" borderId="8" xfId="0" applyNumberFormat="1" applyFont="1" applyBorder="1"/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172" fontId="7" fillId="0" borderId="0" xfId="0" applyNumberFormat="1" applyFont="1"/>
    <xf numFmtId="173" fontId="9" fillId="3" borderId="0" xfId="5" applyNumberFormat="1" applyFont="1" applyFill="1"/>
    <xf numFmtId="2" fontId="7" fillId="0" borderId="0" xfId="10" applyNumberFormat="1" applyFont="1"/>
    <xf numFmtId="2" fontId="9" fillId="0" borderId="10" xfId="10" applyNumberFormat="1" applyFont="1" applyBorder="1"/>
    <xf numFmtId="168" fontId="4" fillId="0" borderId="0" xfId="2" applyNumberFormat="1" applyFont="1" applyFill="1" applyBorder="1" applyAlignment="1">
      <alignment horizontal="center"/>
    </xf>
    <xf numFmtId="10" fontId="3" fillId="0" borderId="0" xfId="10" applyNumberFormat="1" applyFont="1" applyAlignment="1">
      <alignment horizontal="right"/>
    </xf>
    <xf numFmtId="41" fontId="8" fillId="0" borderId="4" xfId="0" applyNumberFormat="1" applyFont="1" applyBorder="1"/>
    <xf numFmtId="41" fontId="9" fillId="0" borderId="4" xfId="2" applyNumberFormat="1" applyFont="1" applyFill="1" applyBorder="1"/>
    <xf numFmtId="41" fontId="23" fillId="0" borderId="4" xfId="0" applyNumberFormat="1" applyFont="1" applyBorder="1"/>
    <xf numFmtId="41" fontId="9" fillId="0" borderId="4" xfId="2" applyNumberFormat="1" applyFont="1" applyFill="1" applyBorder="1" applyAlignment="1">
      <alignment horizontal="right"/>
    </xf>
    <xf numFmtId="41" fontId="9" fillId="0" borderId="5" xfId="2" applyNumberFormat="1" applyFont="1" applyFill="1" applyBorder="1"/>
    <xf numFmtId="41" fontId="23" fillId="0" borderId="5" xfId="0" applyNumberFormat="1" applyFont="1" applyBorder="1"/>
    <xf numFmtId="170" fontId="9" fillId="3" borderId="4" xfId="12" applyNumberFormat="1" applyFont="1" applyFill="1" applyBorder="1" applyAlignment="1">
      <alignment horizontal="right" vertical="center"/>
    </xf>
    <xf numFmtId="41" fontId="9" fillId="0" borderId="4" xfId="2" applyNumberFormat="1" applyFont="1" applyBorder="1" applyAlignment="1">
      <alignment horizontal="right"/>
    </xf>
    <xf numFmtId="41" fontId="9" fillId="0" borderId="4" xfId="2" applyNumberFormat="1" applyFont="1" applyBorder="1" applyAlignment="1">
      <alignment horizontal="right" vertical="center"/>
    </xf>
    <xf numFmtId="41" fontId="9" fillId="0" borderId="4" xfId="2" applyNumberFormat="1" applyFont="1" applyFill="1" applyBorder="1" applyAlignment="1">
      <alignment horizontal="right" vertical="center"/>
    </xf>
    <xf numFmtId="41" fontId="9" fillId="0" borderId="5" xfId="2" applyNumberFormat="1" applyFont="1" applyBorder="1" applyAlignment="1">
      <alignment horizontal="right"/>
    </xf>
    <xf numFmtId="41" fontId="9" fillId="0" borderId="5" xfId="2" applyNumberFormat="1" applyFont="1" applyBorder="1"/>
    <xf numFmtId="41" fontId="9" fillId="0" borderId="5" xfId="2" applyNumberFormat="1" applyFont="1" applyBorder="1" applyAlignment="1">
      <alignment horizontal="right" vertical="center"/>
    </xf>
    <xf numFmtId="166" fontId="7" fillId="0" borderId="0" xfId="10" applyNumberFormat="1" applyFont="1"/>
    <xf numFmtId="37" fontId="3" fillId="0" borderId="0" xfId="0" applyNumberFormat="1" applyFont="1" applyAlignment="1">
      <alignment horizontal="right"/>
    </xf>
    <xf numFmtId="10" fontId="3" fillId="0" borderId="0" xfId="10" applyNumberFormat="1" applyFont="1"/>
    <xf numFmtId="3" fontId="9" fillId="0" borderId="7" xfId="0" applyNumberFormat="1" applyFont="1" applyBorder="1"/>
    <xf numFmtId="10" fontId="8" fillId="3" borderId="9" xfId="10" applyNumberFormat="1" applyFont="1" applyFill="1" applyBorder="1" applyAlignment="1">
      <alignment horizontal="center"/>
    </xf>
    <xf numFmtId="4" fontId="9" fillId="0" borderId="7" xfId="0" applyNumberFormat="1" applyFont="1" applyBorder="1"/>
    <xf numFmtId="4" fontId="9" fillId="0" borderId="4" xfId="0" applyNumberFormat="1" applyFont="1" applyBorder="1"/>
    <xf numFmtId="4" fontId="9" fillId="0" borderId="5" xfId="0" applyNumberFormat="1" applyFont="1" applyBorder="1"/>
    <xf numFmtId="9" fontId="9" fillId="3" borderId="0" xfId="10" applyFont="1" applyFill="1" applyAlignment="1">
      <alignment vertical="center"/>
    </xf>
    <xf numFmtId="170" fontId="9" fillId="3" borderId="0" xfId="5" applyNumberFormat="1" applyFont="1" applyFill="1" applyAlignment="1">
      <alignment vertical="center"/>
    </xf>
    <xf numFmtId="0" fontId="8" fillId="3" borderId="6" xfId="5" applyFont="1" applyFill="1" applyBorder="1" applyAlignment="1">
      <alignment horizontal="left" vertical="center"/>
    </xf>
    <xf numFmtId="170" fontId="9" fillId="3" borderId="2" xfId="5" applyNumberFormat="1" applyFont="1" applyFill="1" applyBorder="1" applyAlignment="1">
      <alignment horizontal="right" vertical="center"/>
    </xf>
    <xf numFmtId="170" fontId="9" fillId="3" borderId="0" xfId="5" applyNumberFormat="1" applyFont="1" applyFill="1" applyAlignment="1">
      <alignment horizontal="right" vertical="center"/>
    </xf>
    <xf numFmtId="0" fontId="9" fillId="3" borderId="0" xfId="5" applyFont="1" applyFill="1" applyAlignment="1">
      <alignment horizontal="right" vertical="center"/>
    </xf>
    <xf numFmtId="166" fontId="9" fillId="3" borderId="0" xfId="5" applyNumberFormat="1" applyFont="1" applyFill="1" applyAlignment="1">
      <alignment horizontal="right" vertical="center"/>
    </xf>
    <xf numFmtId="166" fontId="9" fillId="3" borderId="20" xfId="5" applyNumberFormat="1" applyFont="1" applyFill="1" applyBorder="1" applyAlignment="1">
      <alignment horizontal="right" vertical="center"/>
    </xf>
    <xf numFmtId="170" fontId="8" fillId="3" borderId="5" xfId="12" applyNumberFormat="1" applyFont="1" applyFill="1" applyBorder="1" applyAlignment="1">
      <alignment horizontal="right" vertical="center"/>
    </xf>
    <xf numFmtId="9" fontId="9" fillId="3" borderId="5" xfId="10" applyFont="1" applyFill="1" applyBorder="1" applyAlignment="1">
      <alignment horizontal="right" vertical="center"/>
    </xf>
    <xf numFmtId="166" fontId="9" fillId="3" borderId="5" xfId="10" applyNumberFormat="1" applyFont="1" applyFill="1" applyBorder="1" applyAlignment="1">
      <alignment horizontal="right" vertical="center"/>
    </xf>
    <xf numFmtId="168" fontId="9" fillId="0" borderId="0" xfId="2" applyNumberFormat="1" applyFont="1" applyFill="1"/>
    <xf numFmtId="3" fontId="16" fillId="2" borderId="20" xfId="5" applyNumberFormat="1" applyFont="1" applyFill="1" applyBorder="1" applyAlignment="1">
      <alignment horizontal="right"/>
    </xf>
    <xf numFmtId="3" fontId="9" fillId="0" borderId="20" xfId="7" applyNumberFormat="1" applyFont="1" applyBorder="1" applyAlignment="1">
      <alignment horizontal="right" vertical="center" wrapText="1"/>
    </xf>
    <xf numFmtId="3" fontId="16" fillId="2" borderId="2" xfId="5" applyNumberFormat="1" applyFont="1" applyFill="1" applyBorder="1" applyAlignment="1">
      <alignment horizontal="right"/>
    </xf>
    <xf numFmtId="3" fontId="9" fillId="0" borderId="2" xfId="7" applyNumberFormat="1" applyFont="1" applyBorder="1" applyAlignment="1">
      <alignment horizontal="right" vertical="center" wrapText="1"/>
    </xf>
    <xf numFmtId="3" fontId="9" fillId="0" borderId="2" xfId="7" applyNumberFormat="1" applyFont="1" applyBorder="1" applyAlignment="1">
      <alignment horizontal="right" vertical="center"/>
    </xf>
    <xf numFmtId="3" fontId="16" fillId="2" borderId="0" xfId="5" applyNumberFormat="1" applyFont="1" applyFill="1" applyAlignment="1">
      <alignment horizontal="right"/>
    </xf>
    <xf numFmtId="3" fontId="9" fillId="0" borderId="0" xfId="7" applyNumberFormat="1" applyFont="1" applyAlignment="1">
      <alignment horizontal="right" vertical="center" wrapText="1"/>
    </xf>
    <xf numFmtId="3" fontId="9" fillId="0" borderId="10" xfId="7" applyNumberFormat="1" applyFont="1" applyBorder="1" applyAlignment="1">
      <alignment horizontal="right" vertical="center" wrapText="1"/>
    </xf>
    <xf numFmtId="3" fontId="16" fillId="2" borderId="10" xfId="5" applyNumberFormat="1" applyFont="1" applyFill="1" applyBorder="1" applyAlignment="1">
      <alignment horizontal="right"/>
    </xf>
    <xf numFmtId="3" fontId="9" fillId="0" borderId="12" xfId="7" applyNumberFormat="1" applyFont="1" applyBorder="1" applyAlignment="1">
      <alignment horizontal="right" vertical="center"/>
    </xf>
    <xf numFmtId="3" fontId="9" fillId="0" borderId="3" xfId="7" applyNumberFormat="1" applyFont="1" applyBorder="1" applyAlignment="1">
      <alignment horizontal="right" vertical="center" wrapText="1"/>
    </xf>
    <xf numFmtId="169" fontId="9" fillId="0" borderId="11" xfId="7" applyNumberFormat="1" applyFont="1" applyBorder="1" applyAlignment="1">
      <alignment horizontal="right" vertical="center"/>
    </xf>
    <xf numFmtId="169" fontId="9" fillId="0" borderId="20" xfId="7" applyNumberFormat="1" applyFont="1" applyBorder="1" applyAlignment="1">
      <alignment horizontal="right" vertical="center"/>
    </xf>
    <xf numFmtId="169" fontId="16" fillId="2" borderId="20" xfId="5" applyNumberFormat="1" applyFont="1" applyFill="1" applyBorder="1" applyAlignment="1">
      <alignment horizontal="right"/>
    </xf>
    <xf numFmtId="169" fontId="9" fillId="0" borderId="20" xfId="7" applyNumberFormat="1" applyFont="1" applyBorder="1" applyAlignment="1">
      <alignment horizontal="right" vertical="center" wrapText="1"/>
    </xf>
    <xf numFmtId="169" fontId="9" fillId="0" borderId="9" xfId="7" applyNumberFormat="1" applyFont="1" applyBorder="1" applyAlignment="1">
      <alignment horizontal="right" vertical="center" wrapText="1"/>
    </xf>
    <xf numFmtId="168" fontId="31" fillId="0" borderId="2" xfId="2" applyNumberFormat="1" applyFont="1" applyBorder="1" applyAlignment="1">
      <alignment horizontal="right" vertical="center"/>
    </xf>
    <xf numFmtId="168" fontId="31" fillId="0" borderId="2" xfId="2" applyNumberFormat="1" applyFont="1" applyBorder="1" applyAlignment="1">
      <alignment vertical="center"/>
    </xf>
    <xf numFmtId="168" fontId="31" fillId="0" borderId="3" xfId="2" applyNumberFormat="1" applyFont="1" applyBorder="1" applyAlignment="1">
      <alignment vertical="center"/>
    </xf>
    <xf numFmtId="9" fontId="8" fillId="0" borderId="7" xfId="10" applyFont="1" applyBorder="1" applyAlignment="1">
      <alignment vertical="center"/>
    </xf>
    <xf numFmtId="166" fontId="11" fillId="0" borderId="0" xfId="10" applyNumberFormat="1" applyFont="1" applyFill="1"/>
    <xf numFmtId="3" fontId="9" fillId="0" borderId="3" xfId="0" applyNumberFormat="1" applyFont="1" applyBorder="1" applyAlignment="1">
      <alignment horizontal="right" vertical="center"/>
    </xf>
    <xf numFmtId="166" fontId="8" fillId="0" borderId="7" xfId="12" applyNumberFormat="1" applyFont="1" applyFill="1" applyBorder="1" applyAlignment="1">
      <alignment horizontal="right" vertical="center"/>
    </xf>
    <xf numFmtId="166" fontId="9" fillId="0" borderId="7" xfId="12" applyNumberFormat="1" applyFont="1" applyFill="1" applyBorder="1" applyAlignment="1">
      <alignment horizontal="right" vertical="center"/>
    </xf>
    <xf numFmtId="166" fontId="9" fillId="0" borderId="5" xfId="12" applyNumberFormat="1" applyFont="1" applyFill="1" applyBorder="1" applyAlignment="1">
      <alignment horizontal="right" vertical="center"/>
    </xf>
    <xf numFmtId="9" fontId="8" fillId="0" borderId="1" xfId="10" applyFont="1" applyBorder="1" applyAlignment="1">
      <alignment horizontal="right" vertical="center" wrapText="1"/>
    </xf>
    <xf numFmtId="3" fontId="16" fillId="0" borderId="2" xfId="5" applyNumberFormat="1" applyFont="1" applyBorder="1" applyAlignment="1">
      <alignment horizontal="right"/>
    </xf>
    <xf numFmtId="3" fontId="16" fillId="0" borderId="4" xfId="5" applyNumberFormat="1" applyFont="1" applyBorder="1" applyAlignment="1">
      <alignment horizontal="right"/>
    </xf>
    <xf numFmtId="3" fontId="16" fillId="0" borderId="20" xfId="5" applyNumberFormat="1" applyFont="1" applyBorder="1" applyAlignment="1">
      <alignment horizontal="right"/>
    </xf>
    <xf numFmtId="169" fontId="9" fillId="0" borderId="0" xfId="7" applyNumberFormat="1" applyFont="1" applyAlignment="1">
      <alignment horizontal="right" vertical="center"/>
    </xf>
    <xf numFmtId="169" fontId="16" fillId="2" borderId="0" xfId="5" applyNumberFormat="1" applyFont="1" applyFill="1" applyAlignment="1">
      <alignment horizontal="right"/>
    </xf>
    <xf numFmtId="169" fontId="9" fillId="0" borderId="0" xfId="7" applyNumberFormat="1" applyFont="1" applyAlignment="1">
      <alignment horizontal="right" vertical="center" wrapText="1"/>
    </xf>
    <xf numFmtId="169" fontId="9" fillId="0" borderId="10" xfId="7" applyNumberFormat="1" applyFont="1" applyBorder="1" applyAlignment="1">
      <alignment horizontal="right" vertical="center" wrapText="1"/>
    </xf>
    <xf numFmtId="169" fontId="8" fillId="0" borderId="5" xfId="7" applyNumberFormat="1" applyFont="1" applyBorder="1" applyAlignment="1">
      <alignment horizontal="right" vertical="center"/>
    </xf>
    <xf numFmtId="168" fontId="8" fillId="0" borderId="0" xfId="2" applyNumberFormat="1" applyFont="1" applyFill="1" applyBorder="1" applyAlignment="1">
      <alignment horizontal="center" vertical="center"/>
    </xf>
    <xf numFmtId="169" fontId="16" fillId="0" borderId="0" xfId="5" applyNumberFormat="1" applyFont="1" applyAlignment="1">
      <alignment horizontal="right"/>
    </xf>
    <xf numFmtId="169" fontId="16" fillId="0" borderId="4" xfId="5" applyNumberFormat="1" applyFont="1" applyBorder="1" applyAlignment="1">
      <alignment horizontal="right"/>
    </xf>
    <xf numFmtId="169" fontId="16" fillId="0" borderId="20" xfId="5" applyNumberFormat="1" applyFont="1" applyBorder="1" applyAlignment="1">
      <alignment horizontal="right"/>
    </xf>
    <xf numFmtId="168" fontId="28" fillId="0" borderId="4" xfId="2" applyNumberFormat="1" applyFont="1" applyFill="1" applyBorder="1" applyAlignment="1">
      <alignment vertical="center"/>
    </xf>
    <xf numFmtId="9" fontId="23" fillId="0" borderId="4" xfId="10" applyFont="1" applyFill="1" applyBorder="1" applyAlignment="1">
      <alignment horizontal="right" vertical="center"/>
    </xf>
    <xf numFmtId="168" fontId="31" fillId="0" borderId="2" xfId="2" applyNumberFormat="1" applyFont="1" applyFill="1" applyBorder="1" applyAlignment="1">
      <alignment vertical="center"/>
    </xf>
    <xf numFmtId="170" fontId="8" fillId="0" borderId="7" xfId="0" applyNumberFormat="1" applyFont="1" applyBorder="1" applyAlignment="1">
      <alignment horizontal="right" vertical="center"/>
    </xf>
    <xf numFmtId="3" fontId="8" fillId="0" borderId="5" xfId="5" applyNumberFormat="1" applyFont="1" applyBorder="1" applyAlignment="1">
      <alignment horizontal="right" vertical="center"/>
    </xf>
    <xf numFmtId="3" fontId="8" fillId="0" borderId="6" xfId="7" applyNumberFormat="1" applyFont="1" applyBorder="1" applyAlignment="1">
      <alignment horizontal="right" vertical="center" wrapText="1"/>
    </xf>
    <xf numFmtId="3" fontId="8" fillId="0" borderId="13" xfId="7" applyNumberFormat="1" applyFont="1" applyBorder="1" applyAlignment="1">
      <alignment horizontal="right" vertical="center" wrapText="1"/>
    </xf>
    <xf numFmtId="4" fontId="8" fillId="0" borderId="4" xfId="7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174" fontId="7" fillId="0" borderId="0" xfId="10" applyNumberFormat="1" applyFont="1" applyFill="1"/>
    <xf numFmtId="169" fontId="9" fillId="0" borderId="7" xfId="7" applyNumberFormat="1" applyFont="1" applyBorder="1" applyAlignment="1">
      <alignment horizontal="center" vertical="center"/>
    </xf>
    <xf numFmtId="169" fontId="16" fillId="2" borderId="4" xfId="5" applyNumberFormat="1" applyFont="1" applyFill="1" applyBorder="1" applyAlignment="1">
      <alignment horizontal="center"/>
    </xf>
    <xf numFmtId="169" fontId="16" fillId="0" borderId="4" xfId="5" applyNumberFormat="1" applyFont="1" applyBorder="1" applyAlignment="1">
      <alignment horizontal="center"/>
    </xf>
    <xf numFmtId="169" fontId="9" fillId="0" borderId="4" xfId="7" applyNumberFormat="1" applyFont="1" applyBorder="1" applyAlignment="1">
      <alignment horizontal="center" vertical="center"/>
    </xf>
    <xf numFmtId="169" fontId="9" fillId="0" borderId="4" xfId="7" applyNumberFormat="1" applyFont="1" applyBorder="1" applyAlignment="1">
      <alignment horizontal="center" vertical="center" wrapText="1"/>
    </xf>
    <xf numFmtId="169" fontId="9" fillId="0" borderId="5" xfId="7" applyNumberFormat="1" applyFont="1" applyBorder="1" applyAlignment="1">
      <alignment horizontal="center" vertical="center" wrapText="1"/>
    </xf>
    <xf numFmtId="170" fontId="7" fillId="3" borderId="0" xfId="5" applyNumberFormat="1" applyFont="1" applyFill="1" applyAlignment="1">
      <alignment horizontal="center" vertical="center"/>
    </xf>
    <xf numFmtId="41" fontId="9" fillId="0" borderId="0" xfId="5" applyNumberFormat="1" applyFont="1"/>
    <xf numFmtId="0" fontId="4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165" fontId="8" fillId="3" borderId="0" xfId="1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170" fontId="8" fillId="3" borderId="1" xfId="0" applyNumberFormat="1" applyFont="1" applyFill="1" applyBorder="1" applyAlignment="1">
      <alignment vertical="center"/>
    </xf>
    <xf numFmtId="3" fontId="33" fillId="3" borderId="1" xfId="0" applyNumberFormat="1" applyFont="1" applyFill="1" applyBorder="1" applyAlignment="1">
      <alignment vertical="center"/>
    </xf>
    <xf numFmtId="4" fontId="8" fillId="3" borderId="1" xfId="0" applyNumberFormat="1" applyFont="1" applyFill="1" applyBorder="1" applyAlignment="1">
      <alignment vertical="center"/>
    </xf>
    <xf numFmtId="171" fontId="9" fillId="3" borderId="0" xfId="0" applyNumberFormat="1" applyFont="1" applyFill="1" applyAlignment="1">
      <alignment horizontal="center" vertical="center"/>
    </xf>
    <xf numFmtId="171" fontId="9" fillId="3" borderId="0" xfId="0" applyNumberFormat="1" applyFont="1" applyFill="1" applyAlignment="1">
      <alignment vertical="center"/>
    </xf>
    <xf numFmtId="165" fontId="9" fillId="3" borderId="0" xfId="0" applyNumberFormat="1" applyFont="1" applyFill="1" applyAlignment="1">
      <alignment horizontal="right" vertical="center"/>
    </xf>
    <xf numFmtId="165" fontId="9" fillId="3" borderId="20" xfId="0" applyNumberFormat="1" applyFont="1" applyFill="1" applyBorder="1" applyAlignment="1">
      <alignment horizontal="right" vertical="center"/>
    </xf>
    <xf numFmtId="3" fontId="31" fillId="3" borderId="2" xfId="0" applyNumberFormat="1" applyFont="1" applyFill="1" applyBorder="1" applyAlignment="1">
      <alignment horizontal="right" vertical="center"/>
    </xf>
    <xf numFmtId="4" fontId="9" fillId="3" borderId="4" xfId="0" applyNumberFormat="1" applyFont="1" applyFill="1" applyBorder="1" applyAlignment="1">
      <alignment horizontal="right" vertical="center"/>
    </xf>
    <xf numFmtId="3" fontId="31" fillId="3" borderId="2" xfId="0" applyNumberFormat="1" applyFont="1" applyFill="1" applyBorder="1" applyAlignment="1">
      <alignment vertical="center"/>
    </xf>
    <xf numFmtId="3" fontId="23" fillId="3" borderId="4" xfId="0" applyNumberFormat="1" applyFont="1" applyFill="1" applyBorder="1" applyAlignment="1">
      <alignment horizontal="right" vertical="center"/>
    </xf>
    <xf numFmtId="170" fontId="9" fillId="3" borderId="5" xfId="0" applyNumberFormat="1" applyFont="1" applyFill="1" applyBorder="1" applyAlignment="1">
      <alignment horizontal="right" vertical="center"/>
    </xf>
    <xf numFmtId="3" fontId="31" fillId="3" borderId="3" xfId="0" applyNumberFormat="1" applyFont="1" applyFill="1" applyBorder="1" applyAlignment="1">
      <alignment vertical="center"/>
    </xf>
    <xf numFmtId="4" fontId="9" fillId="3" borderId="5" xfId="0" applyNumberFormat="1" applyFont="1" applyFill="1" applyBorder="1" applyAlignment="1">
      <alignment horizontal="right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3" fontId="8" fillId="3" borderId="1" xfId="0" applyNumberFormat="1" applyFont="1" applyFill="1" applyBorder="1" applyAlignment="1">
      <alignment vertical="center"/>
    </xf>
    <xf numFmtId="170" fontId="9" fillId="3" borderId="0" xfId="0" applyNumberFormat="1" applyFont="1" applyFill="1" applyAlignment="1">
      <alignment horizontal="center" vertical="center"/>
    </xf>
    <xf numFmtId="3" fontId="9" fillId="3" borderId="0" xfId="0" applyNumberFormat="1" applyFont="1" applyFill="1"/>
    <xf numFmtId="170" fontId="9" fillId="3" borderId="0" xfId="0" applyNumberFormat="1" applyFont="1" applyFill="1"/>
    <xf numFmtId="3" fontId="9" fillId="3" borderId="4" xfId="0" applyNumberFormat="1" applyFont="1" applyFill="1" applyBorder="1" applyAlignment="1">
      <alignment horizontal="right"/>
    </xf>
    <xf numFmtId="0" fontId="9" fillId="3" borderId="4" xfId="0" applyFont="1" applyFill="1" applyBorder="1"/>
    <xf numFmtId="3" fontId="9" fillId="3" borderId="5" xfId="0" applyNumberFormat="1" applyFont="1" applyFill="1" applyBorder="1" applyAlignment="1">
      <alignment horizontal="right"/>
    </xf>
    <xf numFmtId="0" fontId="7" fillId="3" borderId="0" xfId="0" applyFont="1" applyFill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5" xfId="5" applyFont="1" applyBorder="1" applyAlignment="1">
      <alignment horizontal="center" vertical="center" wrapText="1"/>
    </xf>
    <xf numFmtId="0" fontId="8" fillId="3" borderId="7" xfId="5" applyFont="1" applyFill="1" applyBorder="1" applyAlignment="1">
      <alignment horizontal="left" vertical="center" wrapText="1"/>
    </xf>
    <xf numFmtId="0" fontId="8" fillId="3" borderId="4" xfId="5" applyFont="1" applyFill="1" applyBorder="1" applyAlignment="1">
      <alignment horizontal="left" vertical="center" wrapText="1"/>
    </xf>
    <xf numFmtId="0" fontId="8" fillId="3" borderId="5" xfId="5" applyFont="1" applyFill="1" applyBorder="1" applyAlignment="1">
      <alignment horizontal="left" vertical="center" wrapText="1"/>
    </xf>
    <xf numFmtId="0" fontId="13" fillId="0" borderId="0" xfId="6" applyFont="1" applyAlignment="1">
      <alignment horizontal="left" vertical="center" wrapText="1"/>
    </xf>
    <xf numFmtId="0" fontId="8" fillId="3" borderId="7" xfId="5" applyFont="1" applyFill="1" applyBorder="1" applyAlignment="1">
      <alignment horizontal="center" vertical="center" wrapText="1"/>
    </xf>
    <xf numFmtId="0" fontId="8" fillId="3" borderId="4" xfId="5" applyFont="1" applyFill="1" applyBorder="1" applyAlignment="1">
      <alignment horizontal="center" vertical="center" wrapText="1"/>
    </xf>
    <xf numFmtId="0" fontId="8" fillId="3" borderId="5" xfId="5" applyFont="1" applyFill="1" applyBorder="1" applyAlignment="1">
      <alignment horizontal="center" vertical="center" wrapText="1"/>
    </xf>
    <xf numFmtId="0" fontId="8" fillId="3" borderId="6" xfId="5" applyFont="1" applyFill="1" applyBorder="1" applyAlignment="1">
      <alignment horizontal="center" vertical="center" wrapText="1"/>
    </xf>
    <xf numFmtId="0" fontId="8" fillId="3" borderId="10" xfId="5" applyFont="1" applyFill="1" applyBorder="1" applyAlignment="1">
      <alignment horizontal="center" vertical="center" wrapText="1"/>
    </xf>
    <xf numFmtId="0" fontId="8" fillId="3" borderId="13" xfId="5" applyFont="1" applyFill="1" applyBorder="1" applyAlignment="1">
      <alignment horizontal="center" vertical="center" wrapText="1"/>
    </xf>
    <xf numFmtId="0" fontId="8" fillId="3" borderId="3" xfId="5" applyFont="1" applyFill="1" applyBorder="1" applyAlignment="1">
      <alignment horizontal="center" vertical="center" wrapText="1"/>
    </xf>
    <xf numFmtId="0" fontId="8" fillId="3" borderId="6" xfId="5" applyFont="1" applyFill="1" applyBorder="1" applyAlignment="1">
      <alignment horizontal="center" vertical="center"/>
    </xf>
    <xf numFmtId="0" fontId="8" fillId="3" borderId="13" xfId="5" applyFont="1" applyFill="1" applyBorder="1" applyAlignment="1">
      <alignment horizontal="center" vertical="center"/>
    </xf>
    <xf numFmtId="3" fontId="8" fillId="3" borderId="7" xfId="5" applyNumberFormat="1" applyFont="1" applyFill="1" applyBorder="1" applyAlignment="1">
      <alignment horizontal="center" vertical="center" wrapText="1"/>
    </xf>
    <xf numFmtId="3" fontId="8" fillId="3" borderId="4" xfId="5" applyNumberFormat="1" applyFont="1" applyFill="1" applyBorder="1" applyAlignment="1">
      <alignment horizontal="center" vertical="center" wrapText="1"/>
    </xf>
    <xf numFmtId="3" fontId="8" fillId="3" borderId="5" xfId="5" applyNumberFormat="1" applyFont="1" applyFill="1" applyBorder="1" applyAlignment="1">
      <alignment horizontal="center" vertical="center" wrapText="1"/>
    </xf>
    <xf numFmtId="0" fontId="13" fillId="0" borderId="0" xfId="5" applyFont="1" applyAlignment="1">
      <alignment horizontal="left" vertical="center" wrapText="1"/>
    </xf>
    <xf numFmtId="0" fontId="8" fillId="0" borderId="7" xfId="7" applyFont="1" applyBorder="1" applyAlignment="1">
      <alignment horizontal="center" vertical="center" wrapText="1"/>
    </xf>
    <xf numFmtId="0" fontId="8" fillId="0" borderId="5" xfId="7" applyFont="1" applyBorder="1" applyAlignment="1">
      <alignment horizontal="center" vertical="center" wrapText="1"/>
    </xf>
    <xf numFmtId="0" fontId="8" fillId="0" borderId="6" xfId="7" applyFont="1" applyBorder="1" applyAlignment="1">
      <alignment horizontal="center" vertical="center" wrapText="1"/>
    </xf>
    <xf numFmtId="0" fontId="8" fillId="0" borderId="13" xfId="7" applyFont="1" applyBorder="1" applyAlignment="1">
      <alignment horizontal="center" vertical="center" wrapText="1"/>
    </xf>
    <xf numFmtId="0" fontId="8" fillId="0" borderId="4" xfId="7" applyFont="1" applyBorder="1" applyAlignment="1">
      <alignment horizontal="center" vertical="center" wrapText="1"/>
    </xf>
    <xf numFmtId="0" fontId="8" fillId="0" borderId="6" xfId="7" applyFont="1" applyBorder="1" applyAlignment="1">
      <alignment horizontal="center" vertical="center"/>
    </xf>
    <xf numFmtId="0" fontId="8" fillId="0" borderId="19" xfId="7" applyFont="1" applyBorder="1" applyAlignment="1">
      <alignment horizontal="center" vertical="center"/>
    </xf>
    <xf numFmtId="0" fontId="8" fillId="0" borderId="13" xfId="7" applyFont="1" applyBorder="1" applyAlignment="1">
      <alignment horizontal="center" vertical="center"/>
    </xf>
    <xf numFmtId="0" fontId="8" fillId="0" borderId="19" xfId="7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/>
    </xf>
    <xf numFmtId="3" fontId="8" fillId="0" borderId="1" xfId="5" applyNumberFormat="1" applyFont="1" applyBorder="1" applyAlignment="1">
      <alignment horizontal="center" vertical="center"/>
    </xf>
    <xf numFmtId="3" fontId="13" fillId="0" borderId="0" xfId="5" applyNumberFormat="1" applyFont="1" applyAlignment="1">
      <alignment horizontal="left" vertical="center" wrapText="1"/>
    </xf>
    <xf numFmtId="3" fontId="8" fillId="0" borderId="1" xfId="7" applyNumberFormat="1" applyFont="1" applyBorder="1" applyAlignment="1">
      <alignment horizontal="center" vertical="center"/>
    </xf>
    <xf numFmtId="3" fontId="8" fillId="0" borderId="1" xfId="7" applyNumberFormat="1" applyFont="1" applyBorder="1" applyAlignment="1">
      <alignment horizontal="center" vertical="center" wrapText="1"/>
    </xf>
    <xf numFmtId="0" fontId="8" fillId="0" borderId="12" xfId="7" applyFont="1" applyBorder="1" applyAlignment="1">
      <alignment horizontal="center" vertical="center" wrapText="1"/>
    </xf>
    <xf numFmtId="0" fontId="8" fillId="0" borderId="2" xfId="7" applyFont="1" applyBorder="1" applyAlignment="1">
      <alignment horizontal="center" vertical="center" wrapText="1"/>
    </xf>
    <xf numFmtId="0" fontId="8" fillId="0" borderId="3" xfId="7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/>
    </xf>
    <xf numFmtId="0" fontId="8" fillId="0" borderId="1" xfId="5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/>
    </xf>
    <xf numFmtId="0" fontId="9" fillId="0" borderId="1" xfId="5" applyFont="1" applyBorder="1" applyAlignment="1">
      <alignment horizontal="center" vertical="center" wrapText="1"/>
    </xf>
  </cellXfs>
  <cellStyles count="76">
    <cellStyle name="20% - Énfasis1" xfId="28" builtinId="30" customBuiltin="1"/>
    <cellStyle name="20% - Énfasis2" xfId="31" builtinId="34" customBuiltin="1"/>
    <cellStyle name="20% - Énfasis3" xfId="34" builtinId="38" customBuiltin="1"/>
    <cellStyle name="20% - Énfasis4" xfId="37" builtinId="42" customBuiltin="1"/>
    <cellStyle name="20% - Énfasis5" xfId="40" builtinId="46" customBuiltin="1"/>
    <cellStyle name="20% - Énfasis6" xfId="43" builtinId="50" customBuiltin="1"/>
    <cellStyle name="40% - Énfasis1" xfId="29" builtinId="31" customBuiltin="1"/>
    <cellStyle name="40% - Énfasis2" xfId="32" builtinId="35" customBuiltin="1"/>
    <cellStyle name="40% - Énfasis3" xfId="35" builtinId="39" customBuiltin="1"/>
    <cellStyle name="40% - Énfasis4" xfId="38" builtinId="43" customBuiltin="1"/>
    <cellStyle name="40% - Énfasis5" xfId="41" builtinId="47" customBuiltin="1"/>
    <cellStyle name="40% - Énfasis6" xfId="44" builtinId="51" customBuiltin="1"/>
    <cellStyle name="60% - Énfasis1 2" xfId="67" xr:uid="{8AADC3C3-264D-4A20-AF67-5115E9BABDF4}"/>
    <cellStyle name="60% - Énfasis2 2" xfId="68" xr:uid="{549200A6-2EF9-42D4-861B-54DCE6AAF17B}"/>
    <cellStyle name="60% - Énfasis3 2" xfId="69" xr:uid="{F178EF03-462E-416B-97B3-F0B58F2CF346}"/>
    <cellStyle name="60% - Énfasis4 2" xfId="70" xr:uid="{2E704999-BF65-4165-84DD-7752105BF4B4}"/>
    <cellStyle name="60% - Énfasis5 2" xfId="71" xr:uid="{32150D35-42A1-4E97-A336-4B399325DCE3}"/>
    <cellStyle name="60% - Énfasis6 2" xfId="72" xr:uid="{2EFCC1BE-A696-4433-A6D3-9B684AA938CA}"/>
    <cellStyle name="Bueno" xfId="17" builtinId="26" customBuiltin="1"/>
    <cellStyle name="Cálculo" xfId="21" builtinId="22" customBuiltin="1"/>
    <cellStyle name="Celda de comprobación" xfId="23" builtinId="23" customBuiltin="1"/>
    <cellStyle name="Celda vinculada" xfId="22" builtinId="24" customBuiltin="1"/>
    <cellStyle name="Encabezado 1" xfId="13" builtinId="16" customBuiltin="1"/>
    <cellStyle name="Encabezado 4" xfId="16" builtinId="19" customBuiltin="1"/>
    <cellStyle name="Énfasis1" xfId="27" builtinId="29" customBuiltin="1"/>
    <cellStyle name="Énfasis2" xfId="30" builtinId="33" customBuiltin="1"/>
    <cellStyle name="Énfasis3" xfId="33" builtinId="37" customBuiltin="1"/>
    <cellStyle name="Énfasis4" xfId="36" builtinId="41" customBuiltin="1"/>
    <cellStyle name="Énfasis5" xfId="39" builtinId="45" customBuiltin="1"/>
    <cellStyle name="Énfasis6" xfId="42" builtinId="49" customBuiltin="1"/>
    <cellStyle name="Entrada" xfId="19" builtinId="20" customBuiltin="1"/>
    <cellStyle name="Hipervínculo" xfId="1" builtinId="8"/>
    <cellStyle name="Hipervínculo 2" xfId="63" xr:uid="{CBC661A8-F014-4C50-A62C-F4BD3389156A}"/>
    <cellStyle name="Incorrecto" xfId="18" builtinId="27" customBuiltin="1"/>
    <cellStyle name="Millares" xfId="2" builtinId="3"/>
    <cellStyle name="Millares 2" xfId="3" xr:uid="{00000000-0005-0000-0000-000002000000}"/>
    <cellStyle name="Millares 2 2" xfId="54" xr:uid="{7D66FF30-6562-4226-B072-968B80DA3332}"/>
    <cellStyle name="Millares 3" xfId="4" xr:uid="{00000000-0005-0000-0000-000003000000}"/>
    <cellStyle name="Millares 4" xfId="74" xr:uid="{668C24B5-22A4-4461-9560-7037DB125186}"/>
    <cellStyle name="Neutral 2" xfId="65" xr:uid="{67751014-A419-4DA6-975E-66F21A6B8488}"/>
    <cellStyle name="Normal" xfId="0" builtinId="0"/>
    <cellStyle name="Normal 11 2" xfId="57" xr:uid="{D7DE3999-466D-4D8A-ADAB-3031419858E5}"/>
    <cellStyle name="Normal 12" xfId="58" xr:uid="{134114E6-0739-4EA4-8BFE-769E5B2ED41B}"/>
    <cellStyle name="Normal 2" xfId="5" xr:uid="{00000000-0005-0000-0000-000005000000}"/>
    <cellStyle name="Normal 2 2" xfId="55" xr:uid="{A26EB989-0A07-45A5-AC98-FD26AA9FF851}"/>
    <cellStyle name="Normal 2 3" xfId="6" xr:uid="{00000000-0005-0000-0000-000006000000}"/>
    <cellStyle name="Normal 2 3 2" xfId="73" xr:uid="{23CF82B6-7583-44BF-9A41-83F6ADE77E11}"/>
    <cellStyle name="Normal 2 4" xfId="46" xr:uid="{0F4E8649-7424-448F-97D9-0B7E1BFDFFF5}"/>
    <cellStyle name="Normal 3" xfId="7" xr:uid="{00000000-0005-0000-0000-000007000000}"/>
    <cellStyle name="Normal 3 2" xfId="59" xr:uid="{7864F348-AFAB-4FDF-B984-B81D59920907}"/>
    <cellStyle name="Normal 3 3" xfId="56" xr:uid="{10F4B090-B562-464E-829B-FC4F8F7DF525}"/>
    <cellStyle name="Normal 4" xfId="8" xr:uid="{00000000-0005-0000-0000-000008000000}"/>
    <cellStyle name="Normal 4 2" xfId="47" xr:uid="{49524BB1-8EF0-49D8-83DC-6745900E7D78}"/>
    <cellStyle name="Normal 5" xfId="45" xr:uid="{33F633EE-0F5D-4848-9EF5-BDF6CD0E9E61}"/>
    <cellStyle name="Normal 5 2" xfId="9" xr:uid="{00000000-0005-0000-0000-000009000000}"/>
    <cellStyle name="Normal 5 2 2" xfId="75" xr:uid="{8B58D924-787F-44F5-A4F8-4727D3D836E5}"/>
    <cellStyle name="Normal 6" xfId="60" xr:uid="{19BA71BF-7C88-4A99-AAAB-38950E677CC2}"/>
    <cellStyle name="Normal 7 2" xfId="61" xr:uid="{B77D5F4C-55E3-4EFB-A591-DD3DB20F9338}"/>
    <cellStyle name="Notas 2" xfId="66" xr:uid="{80E99A0F-E030-44FD-BC4A-8499189E6B36}"/>
    <cellStyle name="Pivot Table Category" xfId="48" xr:uid="{0B4B5552-5932-4C28-B59E-D13F9F6CF383}"/>
    <cellStyle name="Pivot Table Corner" xfId="49" xr:uid="{8F05AF0C-81DA-42DF-B3DB-74DB79CAE69C}"/>
    <cellStyle name="Pivot Table Field" xfId="50" xr:uid="{9F558E05-EE0F-489F-AF70-F5A5BF9050FB}"/>
    <cellStyle name="Pivot Table Result" xfId="51" xr:uid="{D017993E-5BD3-4AE7-AF96-DA660E096EEF}"/>
    <cellStyle name="Pivot Table Title" xfId="52" xr:uid="{78928ED0-2140-4602-8E53-EF0722451748}"/>
    <cellStyle name="Pivot Table Value" xfId="53" xr:uid="{800ED655-93D8-4C6E-A241-28286277938B}"/>
    <cellStyle name="Porcentaje" xfId="10" builtinId="5"/>
    <cellStyle name="Porcentaje 2" xfId="11" xr:uid="{00000000-0005-0000-0000-00000B000000}"/>
    <cellStyle name="Porcentual 2" xfId="12" xr:uid="{00000000-0005-0000-0000-00000C000000}"/>
    <cellStyle name="Porcentual 2 2 2" xfId="62" xr:uid="{EB25C7A8-DF98-40C3-B88E-8F1B458CFB1E}"/>
    <cellStyle name="Salida" xfId="20" builtinId="21" customBuiltin="1"/>
    <cellStyle name="Texto de advertencia" xfId="24" builtinId="11" customBuiltin="1"/>
    <cellStyle name="Texto explicativo" xfId="25" builtinId="53" customBuiltin="1"/>
    <cellStyle name="Título 2" xfId="14" builtinId="17" customBuiltin="1"/>
    <cellStyle name="Título 3" xfId="15" builtinId="18" customBuiltin="1"/>
    <cellStyle name="Título 4" xfId="64" xr:uid="{2A65737B-0D38-472E-9346-5B6EBBED078A}"/>
    <cellStyle name="Total" xfId="2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Grafico 5.1 </a:t>
            </a:r>
            <a:r>
              <a:rPr lang="es-A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Evolución Presupuestaria. Presupuesto de las Universidades Nacionales.  	</a:t>
            </a:r>
          </a:p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Período 2015-2021</a:t>
            </a:r>
          </a:p>
        </c:rich>
      </c:tx>
      <c:layout>
        <c:manualLayout>
          <c:xMode val="edge"/>
          <c:yMode val="edge"/>
          <c:x val="0.23824418870718084"/>
          <c:y val="2.0457349081364828E-2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'5.1 Univ vs PIB'!$B$9:$B$15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'5.1 Univ vs PIB'!$C$9:$C$15</c:f>
              <c:numCache>
                <c:formatCode>#,##0</c:formatCode>
                <c:ptCount val="7"/>
                <c:pt idx="0">
                  <c:v>50643</c:v>
                </c:pt>
                <c:pt idx="1">
                  <c:v>64980</c:v>
                </c:pt>
                <c:pt idx="2">
                  <c:v>89455</c:v>
                </c:pt>
                <c:pt idx="3">
                  <c:v>109338</c:v>
                </c:pt>
                <c:pt idx="4">
                  <c:v>149301</c:v>
                </c:pt>
                <c:pt idx="5">
                  <c:v>207475</c:v>
                </c:pt>
                <c:pt idx="6">
                  <c:v>316271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85-4BA7-A370-83163B9AB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287152"/>
        <c:axId val="1"/>
      </c:lineChart>
      <c:catAx>
        <c:axId val="101028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AR"/>
                  <a:t>Millones de pesos corrientes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01028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627428</xdr:colOff>
      <xdr:row>45</xdr:row>
      <xdr:rowOff>27661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61D8190-D1D7-9B8E-549C-5BFA59CB1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771428" cy="7314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17</xdr:col>
      <xdr:colOff>600075</xdr:colOff>
      <xdr:row>22</xdr:row>
      <xdr:rowOff>95250</xdr:rowOff>
    </xdr:to>
    <xdr:pic>
      <xdr:nvPicPr>
        <xdr:cNvPr id="74780" name="Imagen 1">
          <a:extLst>
            <a:ext uri="{FF2B5EF4-FFF2-40B4-BE49-F238E27FC236}">
              <a16:creationId xmlns:a16="http://schemas.microsoft.com/office/drawing/2014/main" id="{836A3576-CB29-8214-323E-D7A4BF7C8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9625"/>
          <a:ext cx="10353675" cy="284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200025</xdr:colOff>
      <xdr:row>0</xdr:row>
      <xdr:rowOff>19050</xdr:rowOff>
    </xdr:from>
    <xdr:to>
      <xdr:col>12</xdr:col>
      <xdr:colOff>342900</xdr:colOff>
      <xdr:row>33</xdr:row>
      <xdr:rowOff>142875</xdr:rowOff>
    </xdr:to>
    <xdr:graphicFrame macro="">
      <xdr:nvGraphicFramePr>
        <xdr:cNvPr id="28740" name="1 Gráfico">
          <a:extLst>
            <a:ext uri="{FF2B5EF4-FFF2-40B4-BE49-F238E27FC236}">
              <a16:creationId xmlns:a16="http://schemas.microsoft.com/office/drawing/2014/main" id="{4A98F505-880B-5D6B-3CF0-3FAFBA573A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0</xdr:rowOff>
    </xdr:from>
    <xdr:to>
      <xdr:col>1</xdr:col>
      <xdr:colOff>1352550</xdr:colOff>
      <xdr:row>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F5832A98-FB24-8862-63C2-46A259BC9857}"/>
            </a:ext>
          </a:extLst>
        </xdr:cNvPr>
        <xdr:cNvSpPr txBox="1">
          <a:spLocks noChangeArrowheads="1"/>
        </xdr:cNvSpPr>
      </xdr:nvSpPr>
      <xdr:spPr bwMode="auto">
        <a:xfrm>
          <a:off x="114300" y="0"/>
          <a:ext cx="12382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800" b="0" i="0" strike="noStrike">
              <a:solidFill>
                <a:srgbClr val="000000"/>
              </a:solidFill>
              <a:latin typeface="Arial"/>
              <a:cs typeface="Arial"/>
            </a:rPr>
            <a:t>Fuente: DNCIEyPP-SPU</a:t>
          </a:r>
        </a:p>
        <a:p>
          <a:pPr algn="l" rtl="0">
            <a:defRPr sz="1000"/>
          </a:pPr>
          <a:endParaRPr lang="es-ES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3" name="Text Box 3">
          <a:extLst>
            <a:ext uri="{FF2B5EF4-FFF2-40B4-BE49-F238E27FC236}">
              <a16:creationId xmlns:a16="http://schemas.microsoft.com/office/drawing/2014/main" id="{1E1DF92D-7A8A-055C-657C-B5807A9D4CAA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4" name="Text Box 3">
          <a:extLst>
            <a:ext uri="{FF2B5EF4-FFF2-40B4-BE49-F238E27FC236}">
              <a16:creationId xmlns:a16="http://schemas.microsoft.com/office/drawing/2014/main" id="{1F7E02AB-9ACA-EDA3-9725-96BF33CA09EE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5" name="Text Box 3">
          <a:extLst>
            <a:ext uri="{FF2B5EF4-FFF2-40B4-BE49-F238E27FC236}">
              <a16:creationId xmlns:a16="http://schemas.microsoft.com/office/drawing/2014/main" id="{7B25D543-548D-AC83-C7CE-076DD5969E18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6" name="Text Box 3">
          <a:extLst>
            <a:ext uri="{FF2B5EF4-FFF2-40B4-BE49-F238E27FC236}">
              <a16:creationId xmlns:a16="http://schemas.microsoft.com/office/drawing/2014/main" id="{E622DAAD-DE63-60EF-3D93-4C16B6439691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7" name="Text Box 3">
          <a:extLst>
            <a:ext uri="{FF2B5EF4-FFF2-40B4-BE49-F238E27FC236}">
              <a16:creationId xmlns:a16="http://schemas.microsoft.com/office/drawing/2014/main" id="{41A132CB-3993-BD2E-D359-BC6368310A2E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8" name="Text Box 3">
          <a:extLst>
            <a:ext uri="{FF2B5EF4-FFF2-40B4-BE49-F238E27FC236}">
              <a16:creationId xmlns:a16="http://schemas.microsoft.com/office/drawing/2014/main" id="{7296091B-8890-9033-6549-B3B76B2993F8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69" name="Text Box 3">
          <a:extLst>
            <a:ext uri="{FF2B5EF4-FFF2-40B4-BE49-F238E27FC236}">
              <a16:creationId xmlns:a16="http://schemas.microsoft.com/office/drawing/2014/main" id="{1D7A83CF-8074-8E31-0CC0-E90337EAB74C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51870" name="Text Box 3">
          <a:extLst>
            <a:ext uri="{FF2B5EF4-FFF2-40B4-BE49-F238E27FC236}">
              <a16:creationId xmlns:a16="http://schemas.microsoft.com/office/drawing/2014/main" id="{CBE920BA-C06C-9F74-E1E8-B4C9122F7172}"/>
            </a:ext>
          </a:extLst>
        </xdr:cNvPr>
        <xdr:cNvSpPr txBox="1">
          <a:spLocks noChangeArrowheads="1"/>
        </xdr:cNvSpPr>
      </xdr:nvSpPr>
      <xdr:spPr bwMode="auto">
        <a:xfrm>
          <a:off x="8286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71" name="Text Box 3">
          <a:extLst>
            <a:ext uri="{FF2B5EF4-FFF2-40B4-BE49-F238E27FC236}">
              <a16:creationId xmlns:a16="http://schemas.microsoft.com/office/drawing/2014/main" id="{EF5B518C-B040-7939-217E-1F80EEEF2D68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72" name="Text Box 3">
          <a:extLst>
            <a:ext uri="{FF2B5EF4-FFF2-40B4-BE49-F238E27FC236}">
              <a16:creationId xmlns:a16="http://schemas.microsoft.com/office/drawing/2014/main" id="{D11B7D60-9CEC-F4AF-1A68-6FE09AE94A2C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69</xdr:row>
      <xdr:rowOff>19050</xdr:rowOff>
    </xdr:to>
    <xdr:sp macro="" textlink="">
      <xdr:nvSpPr>
        <xdr:cNvPr id="51873" name="Text Box 3">
          <a:extLst>
            <a:ext uri="{FF2B5EF4-FFF2-40B4-BE49-F238E27FC236}">
              <a16:creationId xmlns:a16="http://schemas.microsoft.com/office/drawing/2014/main" id="{554D14B2-3033-381B-2BCB-92E111068DC6}"/>
            </a:ext>
          </a:extLst>
        </xdr:cNvPr>
        <xdr:cNvSpPr txBox="1">
          <a:spLocks noChangeArrowheads="1"/>
        </xdr:cNvSpPr>
      </xdr:nvSpPr>
      <xdr:spPr bwMode="auto">
        <a:xfrm>
          <a:off x="1428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51874" name="Text Box 3">
          <a:extLst>
            <a:ext uri="{FF2B5EF4-FFF2-40B4-BE49-F238E27FC236}">
              <a16:creationId xmlns:a16="http://schemas.microsoft.com/office/drawing/2014/main" id="{0041F045-91C9-0055-9A2F-CFD7C083DA32}"/>
            </a:ext>
          </a:extLst>
        </xdr:cNvPr>
        <xdr:cNvSpPr txBox="1">
          <a:spLocks noChangeArrowheads="1"/>
        </xdr:cNvSpPr>
      </xdr:nvSpPr>
      <xdr:spPr bwMode="auto">
        <a:xfrm>
          <a:off x="8286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51875" name="Text Box 3">
          <a:extLst>
            <a:ext uri="{FF2B5EF4-FFF2-40B4-BE49-F238E27FC236}">
              <a16:creationId xmlns:a16="http://schemas.microsoft.com/office/drawing/2014/main" id="{5546EB8E-02D0-F8DE-67A2-D5B61FDE96E6}"/>
            </a:ext>
          </a:extLst>
        </xdr:cNvPr>
        <xdr:cNvSpPr txBox="1">
          <a:spLocks noChangeArrowheads="1"/>
        </xdr:cNvSpPr>
      </xdr:nvSpPr>
      <xdr:spPr bwMode="auto">
        <a:xfrm>
          <a:off x="8286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51876" name="Text Box 3">
          <a:extLst>
            <a:ext uri="{FF2B5EF4-FFF2-40B4-BE49-F238E27FC236}">
              <a16:creationId xmlns:a16="http://schemas.microsoft.com/office/drawing/2014/main" id="{3B5D9FBD-03D1-5BDD-BCAB-4D0037229DD9}"/>
            </a:ext>
          </a:extLst>
        </xdr:cNvPr>
        <xdr:cNvSpPr txBox="1">
          <a:spLocks noChangeArrowheads="1"/>
        </xdr:cNvSpPr>
      </xdr:nvSpPr>
      <xdr:spPr bwMode="auto">
        <a:xfrm>
          <a:off x="828675" y="102965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0" name="Text Box 3">
          <a:extLst>
            <a:ext uri="{FF2B5EF4-FFF2-40B4-BE49-F238E27FC236}">
              <a16:creationId xmlns:a16="http://schemas.microsoft.com/office/drawing/2014/main" id="{99DBBC53-0235-FD97-2079-6AE467934C70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1" name="Text Box 3">
          <a:extLst>
            <a:ext uri="{FF2B5EF4-FFF2-40B4-BE49-F238E27FC236}">
              <a16:creationId xmlns:a16="http://schemas.microsoft.com/office/drawing/2014/main" id="{D482ED7C-EC6A-6F33-3DFC-ECF1E65FEE22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2" name="Text Box 3">
          <a:extLst>
            <a:ext uri="{FF2B5EF4-FFF2-40B4-BE49-F238E27FC236}">
              <a16:creationId xmlns:a16="http://schemas.microsoft.com/office/drawing/2014/main" id="{667B18A8-DE97-7C09-E59D-6DBC1FDB24DB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3" name="Text Box 3">
          <a:extLst>
            <a:ext uri="{FF2B5EF4-FFF2-40B4-BE49-F238E27FC236}">
              <a16:creationId xmlns:a16="http://schemas.microsoft.com/office/drawing/2014/main" id="{745ECD70-88A0-82DB-63CE-24FBAB9F9937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4" name="Text Box 3">
          <a:extLst>
            <a:ext uri="{FF2B5EF4-FFF2-40B4-BE49-F238E27FC236}">
              <a16:creationId xmlns:a16="http://schemas.microsoft.com/office/drawing/2014/main" id="{C96389AE-A426-CA57-CC7F-EAF0FB880FBD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5" name="Text Box 3">
          <a:extLst>
            <a:ext uri="{FF2B5EF4-FFF2-40B4-BE49-F238E27FC236}">
              <a16:creationId xmlns:a16="http://schemas.microsoft.com/office/drawing/2014/main" id="{15082A09-1E3A-F9B5-6E8B-2FF9B4FB4C57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6" name="Text Box 3">
          <a:extLst>
            <a:ext uri="{FF2B5EF4-FFF2-40B4-BE49-F238E27FC236}">
              <a16:creationId xmlns:a16="http://schemas.microsoft.com/office/drawing/2014/main" id="{B2666B9F-BED4-819B-A0B5-5A448B5F828C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67</xdr:row>
      <xdr:rowOff>0</xdr:rowOff>
    </xdr:from>
    <xdr:to>
      <xdr:col>1</xdr:col>
      <xdr:colOff>762000</xdr:colOff>
      <xdr:row>68</xdr:row>
      <xdr:rowOff>19050</xdr:rowOff>
    </xdr:to>
    <xdr:sp macro="" textlink="">
      <xdr:nvSpPr>
        <xdr:cNvPr id="52947" name="Text Box 3">
          <a:extLst>
            <a:ext uri="{FF2B5EF4-FFF2-40B4-BE49-F238E27FC236}">
              <a16:creationId xmlns:a16="http://schemas.microsoft.com/office/drawing/2014/main" id="{6645E99E-7EC5-70A9-83E2-CC446D77C41A}"/>
            </a:ext>
          </a:extLst>
        </xdr:cNvPr>
        <xdr:cNvSpPr txBox="1">
          <a:spLocks noChangeArrowheads="1"/>
        </xdr:cNvSpPr>
      </xdr:nvSpPr>
      <xdr:spPr bwMode="auto">
        <a:xfrm>
          <a:off x="8286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8" name="Text Box 3">
          <a:extLst>
            <a:ext uri="{FF2B5EF4-FFF2-40B4-BE49-F238E27FC236}">
              <a16:creationId xmlns:a16="http://schemas.microsoft.com/office/drawing/2014/main" id="{0A9C0977-6744-8056-80A3-5D38782A967E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49" name="Text Box 3">
          <a:extLst>
            <a:ext uri="{FF2B5EF4-FFF2-40B4-BE49-F238E27FC236}">
              <a16:creationId xmlns:a16="http://schemas.microsoft.com/office/drawing/2014/main" id="{AAFE2543-ED10-3F6E-706B-59965510CF3F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50" name="Text Box 3">
          <a:extLst>
            <a:ext uri="{FF2B5EF4-FFF2-40B4-BE49-F238E27FC236}">
              <a16:creationId xmlns:a16="http://schemas.microsoft.com/office/drawing/2014/main" id="{2EF7FE3B-247A-269C-E97D-5545599514C6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67</xdr:row>
      <xdr:rowOff>0</xdr:rowOff>
    </xdr:from>
    <xdr:to>
      <xdr:col>1</xdr:col>
      <xdr:colOff>762000</xdr:colOff>
      <xdr:row>68</xdr:row>
      <xdr:rowOff>19050</xdr:rowOff>
    </xdr:to>
    <xdr:sp macro="" textlink="">
      <xdr:nvSpPr>
        <xdr:cNvPr id="52951" name="Text Box 3">
          <a:extLst>
            <a:ext uri="{FF2B5EF4-FFF2-40B4-BE49-F238E27FC236}">
              <a16:creationId xmlns:a16="http://schemas.microsoft.com/office/drawing/2014/main" id="{3A69C4E0-04F8-B348-31DD-95DFAD2EF933}"/>
            </a:ext>
          </a:extLst>
        </xdr:cNvPr>
        <xdr:cNvSpPr txBox="1">
          <a:spLocks noChangeArrowheads="1"/>
        </xdr:cNvSpPr>
      </xdr:nvSpPr>
      <xdr:spPr bwMode="auto">
        <a:xfrm>
          <a:off x="8286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76200</xdr:colOff>
      <xdr:row>68</xdr:row>
      <xdr:rowOff>19050</xdr:rowOff>
    </xdr:to>
    <xdr:sp macro="" textlink="">
      <xdr:nvSpPr>
        <xdr:cNvPr id="52952" name="Text Box 3">
          <a:extLst>
            <a:ext uri="{FF2B5EF4-FFF2-40B4-BE49-F238E27FC236}">
              <a16:creationId xmlns:a16="http://schemas.microsoft.com/office/drawing/2014/main" id="{0F20809B-E2D3-123F-2797-35ED1702409E}"/>
            </a:ext>
          </a:extLst>
        </xdr:cNvPr>
        <xdr:cNvSpPr txBox="1">
          <a:spLocks noChangeArrowheads="1"/>
        </xdr:cNvSpPr>
      </xdr:nvSpPr>
      <xdr:spPr bwMode="auto">
        <a:xfrm>
          <a:off x="1428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67</xdr:row>
      <xdr:rowOff>0</xdr:rowOff>
    </xdr:from>
    <xdr:to>
      <xdr:col>1</xdr:col>
      <xdr:colOff>762000</xdr:colOff>
      <xdr:row>68</xdr:row>
      <xdr:rowOff>19050</xdr:rowOff>
    </xdr:to>
    <xdr:sp macro="" textlink="">
      <xdr:nvSpPr>
        <xdr:cNvPr id="52953" name="Text Box 3">
          <a:extLst>
            <a:ext uri="{FF2B5EF4-FFF2-40B4-BE49-F238E27FC236}">
              <a16:creationId xmlns:a16="http://schemas.microsoft.com/office/drawing/2014/main" id="{066C0D75-9659-6137-B0F0-884BEF0EFDC9}"/>
            </a:ext>
          </a:extLst>
        </xdr:cNvPr>
        <xdr:cNvSpPr txBox="1">
          <a:spLocks noChangeArrowheads="1"/>
        </xdr:cNvSpPr>
      </xdr:nvSpPr>
      <xdr:spPr bwMode="auto">
        <a:xfrm>
          <a:off x="8286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67</xdr:row>
      <xdr:rowOff>0</xdr:rowOff>
    </xdr:from>
    <xdr:to>
      <xdr:col>1</xdr:col>
      <xdr:colOff>762000</xdr:colOff>
      <xdr:row>68</xdr:row>
      <xdr:rowOff>19050</xdr:rowOff>
    </xdr:to>
    <xdr:sp macro="" textlink="">
      <xdr:nvSpPr>
        <xdr:cNvPr id="52954" name="Text Box 3">
          <a:extLst>
            <a:ext uri="{FF2B5EF4-FFF2-40B4-BE49-F238E27FC236}">
              <a16:creationId xmlns:a16="http://schemas.microsoft.com/office/drawing/2014/main" id="{2C3F0249-F36F-C51E-3DDE-F85FDF8E4F68}"/>
            </a:ext>
          </a:extLst>
        </xdr:cNvPr>
        <xdr:cNvSpPr txBox="1">
          <a:spLocks noChangeArrowheads="1"/>
        </xdr:cNvSpPr>
      </xdr:nvSpPr>
      <xdr:spPr bwMode="auto">
        <a:xfrm>
          <a:off x="828675" y="1012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69</xdr:row>
      <xdr:rowOff>0</xdr:rowOff>
    </xdr:from>
    <xdr:to>
      <xdr:col>1</xdr:col>
      <xdr:colOff>76200</xdr:colOff>
      <xdr:row>70</xdr:row>
      <xdr:rowOff>19050</xdr:rowOff>
    </xdr:to>
    <xdr:sp macro="" textlink="">
      <xdr:nvSpPr>
        <xdr:cNvPr id="66027" name="Text Box 3">
          <a:extLst>
            <a:ext uri="{FF2B5EF4-FFF2-40B4-BE49-F238E27FC236}">
              <a16:creationId xmlns:a16="http://schemas.microsoft.com/office/drawing/2014/main" id="{F5928EBF-1366-C444-12EA-A7FBD991B477}"/>
            </a:ext>
          </a:extLst>
        </xdr:cNvPr>
        <xdr:cNvSpPr txBox="1">
          <a:spLocks noChangeArrowheads="1"/>
        </xdr:cNvSpPr>
      </xdr:nvSpPr>
      <xdr:spPr bwMode="auto">
        <a:xfrm>
          <a:off x="142875" y="10467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70</xdr:row>
      <xdr:rowOff>19050</xdr:rowOff>
    </xdr:to>
    <xdr:sp macro="" textlink="">
      <xdr:nvSpPr>
        <xdr:cNvPr id="66028" name="Text Box 3">
          <a:extLst>
            <a:ext uri="{FF2B5EF4-FFF2-40B4-BE49-F238E27FC236}">
              <a16:creationId xmlns:a16="http://schemas.microsoft.com/office/drawing/2014/main" id="{F2E75A76-3A2A-34AC-61B4-D0026DCE5729}"/>
            </a:ext>
          </a:extLst>
        </xdr:cNvPr>
        <xdr:cNvSpPr txBox="1">
          <a:spLocks noChangeArrowheads="1"/>
        </xdr:cNvSpPr>
      </xdr:nvSpPr>
      <xdr:spPr bwMode="auto">
        <a:xfrm>
          <a:off x="828675" y="10467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70</xdr:row>
      <xdr:rowOff>19050</xdr:rowOff>
    </xdr:to>
    <xdr:sp macro="" textlink="">
      <xdr:nvSpPr>
        <xdr:cNvPr id="66029" name="Text Box 3">
          <a:extLst>
            <a:ext uri="{FF2B5EF4-FFF2-40B4-BE49-F238E27FC236}">
              <a16:creationId xmlns:a16="http://schemas.microsoft.com/office/drawing/2014/main" id="{2944E3E1-D62C-B0EE-7A13-1A54B405900B}"/>
            </a:ext>
          </a:extLst>
        </xdr:cNvPr>
        <xdr:cNvSpPr txBox="1">
          <a:spLocks noChangeArrowheads="1"/>
        </xdr:cNvSpPr>
      </xdr:nvSpPr>
      <xdr:spPr bwMode="auto">
        <a:xfrm>
          <a:off x="828675" y="10467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69</xdr:row>
      <xdr:rowOff>161925</xdr:rowOff>
    </xdr:to>
    <xdr:sp macro="" textlink="">
      <xdr:nvSpPr>
        <xdr:cNvPr id="66030" name="Text Box 3">
          <a:extLst>
            <a:ext uri="{FF2B5EF4-FFF2-40B4-BE49-F238E27FC236}">
              <a16:creationId xmlns:a16="http://schemas.microsoft.com/office/drawing/2014/main" id="{2BB0C130-48EA-CBDA-87B7-DB33B97F397E}"/>
            </a:ext>
          </a:extLst>
        </xdr:cNvPr>
        <xdr:cNvSpPr txBox="1">
          <a:spLocks noChangeArrowheads="1"/>
        </xdr:cNvSpPr>
      </xdr:nvSpPr>
      <xdr:spPr bwMode="auto">
        <a:xfrm>
          <a:off x="828675" y="104679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69</xdr:row>
      <xdr:rowOff>161925</xdr:rowOff>
    </xdr:to>
    <xdr:sp macro="" textlink="">
      <xdr:nvSpPr>
        <xdr:cNvPr id="66031" name="Text Box 3">
          <a:extLst>
            <a:ext uri="{FF2B5EF4-FFF2-40B4-BE49-F238E27FC236}">
              <a16:creationId xmlns:a16="http://schemas.microsoft.com/office/drawing/2014/main" id="{0C83382C-3264-CD9F-9542-CEAEBC2F919B}"/>
            </a:ext>
          </a:extLst>
        </xdr:cNvPr>
        <xdr:cNvSpPr txBox="1">
          <a:spLocks noChangeArrowheads="1"/>
        </xdr:cNvSpPr>
      </xdr:nvSpPr>
      <xdr:spPr bwMode="auto">
        <a:xfrm>
          <a:off x="828675" y="104679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66032" name="Text Box 3">
          <a:extLst>
            <a:ext uri="{FF2B5EF4-FFF2-40B4-BE49-F238E27FC236}">
              <a16:creationId xmlns:a16="http://schemas.microsoft.com/office/drawing/2014/main" id="{3F58F53F-D50F-1D1B-4E05-B9D765F3AD1E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66033" name="Text Box 3">
          <a:extLst>
            <a:ext uri="{FF2B5EF4-FFF2-40B4-BE49-F238E27FC236}">
              <a16:creationId xmlns:a16="http://schemas.microsoft.com/office/drawing/2014/main" id="{C909054B-71C6-7D28-50AC-8530A4CDBB05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70</xdr:row>
      <xdr:rowOff>161925</xdr:rowOff>
    </xdr:to>
    <xdr:sp macro="" textlink="">
      <xdr:nvSpPr>
        <xdr:cNvPr id="66034" name="Text Box 3">
          <a:extLst>
            <a:ext uri="{FF2B5EF4-FFF2-40B4-BE49-F238E27FC236}">
              <a16:creationId xmlns:a16="http://schemas.microsoft.com/office/drawing/2014/main" id="{A7D02340-2197-75D6-A4A0-C30FA64B7120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70</xdr:row>
      <xdr:rowOff>161925</xdr:rowOff>
    </xdr:to>
    <xdr:sp macro="" textlink="">
      <xdr:nvSpPr>
        <xdr:cNvPr id="66035" name="Text Box 3">
          <a:extLst>
            <a:ext uri="{FF2B5EF4-FFF2-40B4-BE49-F238E27FC236}">
              <a16:creationId xmlns:a16="http://schemas.microsoft.com/office/drawing/2014/main" id="{2603FE43-F84F-E067-F38D-A9110596A7CC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66036" name="Text Box 3">
          <a:extLst>
            <a:ext uri="{FF2B5EF4-FFF2-40B4-BE49-F238E27FC236}">
              <a16:creationId xmlns:a16="http://schemas.microsoft.com/office/drawing/2014/main" id="{D45C1994-1745-770A-D136-B4A8A656CCA8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66037" name="Text Box 3">
          <a:extLst>
            <a:ext uri="{FF2B5EF4-FFF2-40B4-BE49-F238E27FC236}">
              <a16:creationId xmlns:a16="http://schemas.microsoft.com/office/drawing/2014/main" id="{86851A4C-67CC-5758-9250-7C065506C894}"/>
            </a:ext>
          </a:extLst>
        </xdr:cNvPr>
        <xdr:cNvSpPr txBox="1">
          <a:spLocks noChangeArrowheads="1"/>
        </xdr:cNvSpPr>
      </xdr:nvSpPr>
      <xdr:spPr bwMode="auto">
        <a:xfrm>
          <a:off x="828675" y="10648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68</xdr:row>
      <xdr:rowOff>0</xdr:rowOff>
    </xdr:from>
    <xdr:to>
      <xdr:col>1</xdr:col>
      <xdr:colOff>428625</xdr:colOff>
      <xdr:row>69</xdr:row>
      <xdr:rowOff>19050</xdr:rowOff>
    </xdr:to>
    <xdr:sp macro="" textlink="">
      <xdr:nvSpPr>
        <xdr:cNvPr id="100452" name="Text Box 3">
          <a:extLst>
            <a:ext uri="{FF2B5EF4-FFF2-40B4-BE49-F238E27FC236}">
              <a16:creationId xmlns:a16="http://schemas.microsoft.com/office/drawing/2014/main" id="{1F7BDC10-B54F-5F34-E504-E0AD60D50DED}"/>
            </a:ext>
          </a:extLst>
        </xdr:cNvPr>
        <xdr:cNvSpPr txBox="1">
          <a:spLocks noChangeArrowheads="1"/>
        </xdr:cNvSpPr>
      </xdr:nvSpPr>
      <xdr:spPr bwMode="auto">
        <a:xfrm>
          <a:off x="495300" y="10277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100453" name="Text Box 3">
          <a:extLst>
            <a:ext uri="{FF2B5EF4-FFF2-40B4-BE49-F238E27FC236}">
              <a16:creationId xmlns:a16="http://schemas.microsoft.com/office/drawing/2014/main" id="{C496D52C-B1AF-E484-A74F-06CE20F2E9D4}"/>
            </a:ext>
          </a:extLst>
        </xdr:cNvPr>
        <xdr:cNvSpPr txBox="1">
          <a:spLocks noChangeArrowheads="1"/>
        </xdr:cNvSpPr>
      </xdr:nvSpPr>
      <xdr:spPr bwMode="auto">
        <a:xfrm>
          <a:off x="828675" y="10277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69</xdr:row>
      <xdr:rowOff>19050</xdr:rowOff>
    </xdr:to>
    <xdr:sp macro="" textlink="">
      <xdr:nvSpPr>
        <xdr:cNvPr id="100454" name="Text Box 3">
          <a:extLst>
            <a:ext uri="{FF2B5EF4-FFF2-40B4-BE49-F238E27FC236}">
              <a16:creationId xmlns:a16="http://schemas.microsoft.com/office/drawing/2014/main" id="{75494A8E-AD54-80AF-4537-B3D77956C4BD}"/>
            </a:ext>
          </a:extLst>
        </xdr:cNvPr>
        <xdr:cNvSpPr txBox="1">
          <a:spLocks noChangeArrowheads="1"/>
        </xdr:cNvSpPr>
      </xdr:nvSpPr>
      <xdr:spPr bwMode="auto">
        <a:xfrm>
          <a:off x="828675" y="10277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76200</xdr:colOff>
      <xdr:row>68</xdr:row>
      <xdr:rowOff>161925</xdr:rowOff>
    </xdr:to>
    <xdr:sp macro="" textlink="">
      <xdr:nvSpPr>
        <xdr:cNvPr id="100455" name="Text Box 3">
          <a:extLst>
            <a:ext uri="{FF2B5EF4-FFF2-40B4-BE49-F238E27FC236}">
              <a16:creationId xmlns:a16="http://schemas.microsoft.com/office/drawing/2014/main" id="{8A4253B0-1A7E-B78D-4CEA-B7F454FBEA7C}"/>
            </a:ext>
          </a:extLst>
        </xdr:cNvPr>
        <xdr:cNvSpPr txBox="1">
          <a:spLocks noChangeArrowheads="1"/>
        </xdr:cNvSpPr>
      </xdr:nvSpPr>
      <xdr:spPr bwMode="auto">
        <a:xfrm>
          <a:off x="142875" y="102774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68</xdr:row>
      <xdr:rowOff>161925</xdr:rowOff>
    </xdr:to>
    <xdr:sp macro="" textlink="">
      <xdr:nvSpPr>
        <xdr:cNvPr id="100456" name="Text Box 3">
          <a:extLst>
            <a:ext uri="{FF2B5EF4-FFF2-40B4-BE49-F238E27FC236}">
              <a16:creationId xmlns:a16="http://schemas.microsoft.com/office/drawing/2014/main" id="{B33375E8-C8DF-DB95-2E45-261ACDB95563}"/>
            </a:ext>
          </a:extLst>
        </xdr:cNvPr>
        <xdr:cNvSpPr txBox="1">
          <a:spLocks noChangeArrowheads="1"/>
        </xdr:cNvSpPr>
      </xdr:nvSpPr>
      <xdr:spPr bwMode="auto">
        <a:xfrm>
          <a:off x="828675" y="102774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68</xdr:row>
      <xdr:rowOff>0</xdr:rowOff>
    </xdr:from>
    <xdr:to>
      <xdr:col>1</xdr:col>
      <xdr:colOff>762000</xdr:colOff>
      <xdr:row>68</xdr:row>
      <xdr:rowOff>161925</xdr:rowOff>
    </xdr:to>
    <xdr:sp macro="" textlink="">
      <xdr:nvSpPr>
        <xdr:cNvPr id="100457" name="Text Box 3">
          <a:extLst>
            <a:ext uri="{FF2B5EF4-FFF2-40B4-BE49-F238E27FC236}">
              <a16:creationId xmlns:a16="http://schemas.microsoft.com/office/drawing/2014/main" id="{7D10F13E-0BCA-6500-CAA0-C0265FB7B388}"/>
            </a:ext>
          </a:extLst>
        </xdr:cNvPr>
        <xdr:cNvSpPr txBox="1">
          <a:spLocks noChangeArrowheads="1"/>
        </xdr:cNvSpPr>
      </xdr:nvSpPr>
      <xdr:spPr bwMode="auto">
        <a:xfrm>
          <a:off x="828675" y="102774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76200</xdr:colOff>
      <xdr:row>70</xdr:row>
      <xdr:rowOff>19050</xdr:rowOff>
    </xdr:to>
    <xdr:sp macro="" textlink="">
      <xdr:nvSpPr>
        <xdr:cNvPr id="100458" name="Text Box 3">
          <a:extLst>
            <a:ext uri="{FF2B5EF4-FFF2-40B4-BE49-F238E27FC236}">
              <a16:creationId xmlns:a16="http://schemas.microsoft.com/office/drawing/2014/main" id="{D4EDEE45-CDF6-FC8F-9F5C-F2DFA2637185}"/>
            </a:ext>
          </a:extLst>
        </xdr:cNvPr>
        <xdr:cNvSpPr txBox="1">
          <a:spLocks noChangeArrowheads="1"/>
        </xdr:cNvSpPr>
      </xdr:nvSpPr>
      <xdr:spPr bwMode="auto">
        <a:xfrm>
          <a:off x="142875" y="1045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70</xdr:row>
      <xdr:rowOff>19050</xdr:rowOff>
    </xdr:to>
    <xdr:sp macro="" textlink="">
      <xdr:nvSpPr>
        <xdr:cNvPr id="100459" name="Text Box 3">
          <a:extLst>
            <a:ext uri="{FF2B5EF4-FFF2-40B4-BE49-F238E27FC236}">
              <a16:creationId xmlns:a16="http://schemas.microsoft.com/office/drawing/2014/main" id="{EF87DFF6-8DFF-B46B-6333-63DD98E75DFF}"/>
            </a:ext>
          </a:extLst>
        </xdr:cNvPr>
        <xdr:cNvSpPr txBox="1">
          <a:spLocks noChangeArrowheads="1"/>
        </xdr:cNvSpPr>
      </xdr:nvSpPr>
      <xdr:spPr bwMode="auto">
        <a:xfrm>
          <a:off x="828675" y="1045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69</xdr:row>
      <xdr:rowOff>0</xdr:rowOff>
    </xdr:from>
    <xdr:to>
      <xdr:col>1</xdr:col>
      <xdr:colOff>762000</xdr:colOff>
      <xdr:row>70</xdr:row>
      <xdr:rowOff>19050</xdr:rowOff>
    </xdr:to>
    <xdr:sp macro="" textlink="">
      <xdr:nvSpPr>
        <xdr:cNvPr id="100460" name="Text Box 3">
          <a:extLst>
            <a:ext uri="{FF2B5EF4-FFF2-40B4-BE49-F238E27FC236}">
              <a16:creationId xmlns:a16="http://schemas.microsoft.com/office/drawing/2014/main" id="{DE5E8CDF-7845-F4C0-78E9-79E994262E90}"/>
            </a:ext>
          </a:extLst>
        </xdr:cNvPr>
        <xdr:cNvSpPr txBox="1">
          <a:spLocks noChangeArrowheads="1"/>
        </xdr:cNvSpPr>
      </xdr:nvSpPr>
      <xdr:spPr bwMode="auto">
        <a:xfrm>
          <a:off x="828675" y="1045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76200</xdr:colOff>
      <xdr:row>71</xdr:row>
      <xdr:rowOff>19050</xdr:rowOff>
    </xdr:to>
    <xdr:sp macro="" textlink="">
      <xdr:nvSpPr>
        <xdr:cNvPr id="100461" name="Text Box 3">
          <a:extLst>
            <a:ext uri="{FF2B5EF4-FFF2-40B4-BE49-F238E27FC236}">
              <a16:creationId xmlns:a16="http://schemas.microsoft.com/office/drawing/2014/main" id="{273AB3BA-9D79-D7C9-0491-F32787B154B4}"/>
            </a:ext>
          </a:extLst>
        </xdr:cNvPr>
        <xdr:cNvSpPr txBox="1">
          <a:spLocks noChangeArrowheads="1"/>
        </xdr:cNvSpPr>
      </xdr:nvSpPr>
      <xdr:spPr bwMode="auto">
        <a:xfrm>
          <a:off x="142875" y="10639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100462" name="Text Box 3">
          <a:extLst>
            <a:ext uri="{FF2B5EF4-FFF2-40B4-BE49-F238E27FC236}">
              <a16:creationId xmlns:a16="http://schemas.microsoft.com/office/drawing/2014/main" id="{5991F6D0-B95D-169F-94E4-007957394F69}"/>
            </a:ext>
          </a:extLst>
        </xdr:cNvPr>
        <xdr:cNvSpPr txBox="1">
          <a:spLocks noChangeArrowheads="1"/>
        </xdr:cNvSpPr>
      </xdr:nvSpPr>
      <xdr:spPr bwMode="auto">
        <a:xfrm>
          <a:off x="828675" y="10639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100463" name="Text Box 3">
          <a:extLst>
            <a:ext uri="{FF2B5EF4-FFF2-40B4-BE49-F238E27FC236}">
              <a16:creationId xmlns:a16="http://schemas.microsoft.com/office/drawing/2014/main" id="{63C5292B-9019-E96D-80B2-5EB49202F520}"/>
            </a:ext>
          </a:extLst>
        </xdr:cNvPr>
        <xdr:cNvSpPr txBox="1">
          <a:spLocks noChangeArrowheads="1"/>
        </xdr:cNvSpPr>
      </xdr:nvSpPr>
      <xdr:spPr bwMode="auto">
        <a:xfrm>
          <a:off x="828675" y="10639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76200</xdr:colOff>
      <xdr:row>70</xdr:row>
      <xdr:rowOff>161925</xdr:rowOff>
    </xdr:to>
    <xdr:sp macro="" textlink="">
      <xdr:nvSpPr>
        <xdr:cNvPr id="100464" name="Text Box 3">
          <a:extLst>
            <a:ext uri="{FF2B5EF4-FFF2-40B4-BE49-F238E27FC236}">
              <a16:creationId xmlns:a16="http://schemas.microsoft.com/office/drawing/2014/main" id="{2EE3E515-0F30-608C-EBF4-3E3FFB6F502B}"/>
            </a:ext>
          </a:extLst>
        </xdr:cNvPr>
        <xdr:cNvSpPr txBox="1">
          <a:spLocks noChangeArrowheads="1"/>
        </xdr:cNvSpPr>
      </xdr:nvSpPr>
      <xdr:spPr bwMode="auto">
        <a:xfrm>
          <a:off x="142875" y="10639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70</xdr:row>
      <xdr:rowOff>161925</xdr:rowOff>
    </xdr:to>
    <xdr:sp macro="" textlink="">
      <xdr:nvSpPr>
        <xdr:cNvPr id="100465" name="Text Box 3">
          <a:extLst>
            <a:ext uri="{FF2B5EF4-FFF2-40B4-BE49-F238E27FC236}">
              <a16:creationId xmlns:a16="http://schemas.microsoft.com/office/drawing/2014/main" id="{07D17CE7-993A-2555-EBE5-64F2A7B88467}"/>
            </a:ext>
          </a:extLst>
        </xdr:cNvPr>
        <xdr:cNvSpPr txBox="1">
          <a:spLocks noChangeArrowheads="1"/>
        </xdr:cNvSpPr>
      </xdr:nvSpPr>
      <xdr:spPr bwMode="auto">
        <a:xfrm>
          <a:off x="828675" y="10639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70</xdr:row>
      <xdr:rowOff>161925</xdr:rowOff>
    </xdr:to>
    <xdr:sp macro="" textlink="">
      <xdr:nvSpPr>
        <xdr:cNvPr id="100466" name="Text Box 3">
          <a:extLst>
            <a:ext uri="{FF2B5EF4-FFF2-40B4-BE49-F238E27FC236}">
              <a16:creationId xmlns:a16="http://schemas.microsoft.com/office/drawing/2014/main" id="{66244605-B74E-C579-9CB8-65CE452716A1}"/>
            </a:ext>
          </a:extLst>
        </xdr:cNvPr>
        <xdr:cNvSpPr txBox="1">
          <a:spLocks noChangeArrowheads="1"/>
        </xdr:cNvSpPr>
      </xdr:nvSpPr>
      <xdr:spPr bwMode="auto">
        <a:xfrm>
          <a:off x="828675" y="106394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76200</xdr:colOff>
      <xdr:row>71</xdr:row>
      <xdr:rowOff>19050</xdr:rowOff>
    </xdr:to>
    <xdr:sp macro="" textlink="">
      <xdr:nvSpPr>
        <xdr:cNvPr id="100467" name="Text Box 3">
          <a:extLst>
            <a:ext uri="{FF2B5EF4-FFF2-40B4-BE49-F238E27FC236}">
              <a16:creationId xmlns:a16="http://schemas.microsoft.com/office/drawing/2014/main" id="{3C2E9F45-60C5-4A3A-1E9E-23AE9E771A5D}"/>
            </a:ext>
          </a:extLst>
        </xdr:cNvPr>
        <xdr:cNvSpPr txBox="1">
          <a:spLocks noChangeArrowheads="1"/>
        </xdr:cNvSpPr>
      </xdr:nvSpPr>
      <xdr:spPr bwMode="auto">
        <a:xfrm>
          <a:off x="142875" y="10639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70</xdr:row>
      <xdr:rowOff>0</xdr:rowOff>
    </xdr:from>
    <xdr:to>
      <xdr:col>1</xdr:col>
      <xdr:colOff>762000</xdr:colOff>
      <xdr:row>71</xdr:row>
      <xdr:rowOff>19050</xdr:rowOff>
    </xdr:to>
    <xdr:sp macro="" textlink="">
      <xdr:nvSpPr>
        <xdr:cNvPr id="100468" name="Text Box 3">
          <a:extLst>
            <a:ext uri="{FF2B5EF4-FFF2-40B4-BE49-F238E27FC236}">
              <a16:creationId xmlns:a16="http://schemas.microsoft.com/office/drawing/2014/main" id="{2B3E3FE7-B2C0-1901-76B2-DE15EBDBA484}"/>
            </a:ext>
          </a:extLst>
        </xdr:cNvPr>
        <xdr:cNvSpPr txBox="1">
          <a:spLocks noChangeArrowheads="1"/>
        </xdr:cNvSpPr>
      </xdr:nvSpPr>
      <xdr:spPr bwMode="auto">
        <a:xfrm>
          <a:off x="828675" y="10639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2" name="Text Box 3">
          <a:extLst>
            <a:ext uri="{FF2B5EF4-FFF2-40B4-BE49-F238E27FC236}">
              <a16:creationId xmlns:a16="http://schemas.microsoft.com/office/drawing/2014/main" id="{4E1AEE42-9487-DDFC-0EB5-0DBE11153B88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3" name="Text Box 3">
          <a:extLst>
            <a:ext uri="{FF2B5EF4-FFF2-40B4-BE49-F238E27FC236}">
              <a16:creationId xmlns:a16="http://schemas.microsoft.com/office/drawing/2014/main" id="{F9386BA0-E152-ACE4-32FA-9DD7DCBDEFD1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4" name="Text Box 3">
          <a:extLst>
            <a:ext uri="{FF2B5EF4-FFF2-40B4-BE49-F238E27FC236}">
              <a16:creationId xmlns:a16="http://schemas.microsoft.com/office/drawing/2014/main" id="{E0F8E1CD-B086-B0E6-82CD-6FB1234CFC0A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5" name="Text Box 3">
          <a:extLst>
            <a:ext uri="{FF2B5EF4-FFF2-40B4-BE49-F238E27FC236}">
              <a16:creationId xmlns:a16="http://schemas.microsoft.com/office/drawing/2014/main" id="{DAB5C497-B639-C21D-0BD0-AA204F288A4F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6" name="Text Box 3">
          <a:extLst>
            <a:ext uri="{FF2B5EF4-FFF2-40B4-BE49-F238E27FC236}">
              <a16:creationId xmlns:a16="http://schemas.microsoft.com/office/drawing/2014/main" id="{D4D43629-34D4-1776-9EA1-70A9B98E3CC0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7" name="Text Box 3">
          <a:extLst>
            <a:ext uri="{FF2B5EF4-FFF2-40B4-BE49-F238E27FC236}">
              <a16:creationId xmlns:a16="http://schemas.microsoft.com/office/drawing/2014/main" id="{F7388374-2561-4657-0D3F-8765044C9F60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8" name="Text Box 3">
          <a:extLst>
            <a:ext uri="{FF2B5EF4-FFF2-40B4-BE49-F238E27FC236}">
              <a16:creationId xmlns:a16="http://schemas.microsoft.com/office/drawing/2014/main" id="{1A2DC0EC-3293-5136-3031-9BBCF4A4F4C1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19" name="Text Box 3">
          <a:extLst>
            <a:ext uri="{FF2B5EF4-FFF2-40B4-BE49-F238E27FC236}">
              <a16:creationId xmlns:a16="http://schemas.microsoft.com/office/drawing/2014/main" id="{ECABFA0D-FD7A-C99A-9D0C-F76BC604FD75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0" name="Text Box 3">
          <a:extLst>
            <a:ext uri="{FF2B5EF4-FFF2-40B4-BE49-F238E27FC236}">
              <a16:creationId xmlns:a16="http://schemas.microsoft.com/office/drawing/2014/main" id="{ADBE715C-F662-1CA0-84EC-A9F2D40975B9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1" name="Text Box 3">
          <a:extLst>
            <a:ext uri="{FF2B5EF4-FFF2-40B4-BE49-F238E27FC236}">
              <a16:creationId xmlns:a16="http://schemas.microsoft.com/office/drawing/2014/main" id="{99C198EE-B0BE-FDFB-65E8-3C40AB354DAF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2" name="Text Box 3">
          <a:extLst>
            <a:ext uri="{FF2B5EF4-FFF2-40B4-BE49-F238E27FC236}">
              <a16:creationId xmlns:a16="http://schemas.microsoft.com/office/drawing/2014/main" id="{00A0B14D-3E1D-D7AF-5F3F-AADF45143CAD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3" name="Text Box 3">
          <a:extLst>
            <a:ext uri="{FF2B5EF4-FFF2-40B4-BE49-F238E27FC236}">
              <a16:creationId xmlns:a16="http://schemas.microsoft.com/office/drawing/2014/main" id="{ADEBCA19-6971-E0D4-246B-130F422EDA17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4" name="Text Box 3">
          <a:extLst>
            <a:ext uri="{FF2B5EF4-FFF2-40B4-BE49-F238E27FC236}">
              <a16:creationId xmlns:a16="http://schemas.microsoft.com/office/drawing/2014/main" id="{2E71A10E-1029-1734-AE96-1892E7826121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5" name="Text Box 3">
          <a:extLst>
            <a:ext uri="{FF2B5EF4-FFF2-40B4-BE49-F238E27FC236}">
              <a16:creationId xmlns:a16="http://schemas.microsoft.com/office/drawing/2014/main" id="{C121CD04-5415-307E-66D3-70F9643423FA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47625</xdr:rowOff>
    </xdr:to>
    <xdr:sp macro="" textlink="">
      <xdr:nvSpPr>
        <xdr:cNvPr id="46926" name="Text Box 3">
          <a:extLst>
            <a:ext uri="{FF2B5EF4-FFF2-40B4-BE49-F238E27FC236}">
              <a16:creationId xmlns:a16="http://schemas.microsoft.com/office/drawing/2014/main" id="{6920DCBE-D22A-71B6-6622-DB6B56873BA8}"/>
            </a:ext>
          </a:extLst>
        </xdr:cNvPr>
        <xdr:cNvSpPr txBox="1">
          <a:spLocks noChangeArrowheads="1"/>
        </xdr:cNvSpPr>
      </xdr:nvSpPr>
      <xdr:spPr bwMode="auto">
        <a:xfrm>
          <a:off x="1428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685800</xdr:colOff>
      <xdr:row>1</xdr:row>
      <xdr:rowOff>0</xdr:rowOff>
    </xdr:from>
    <xdr:to>
      <xdr:col>1</xdr:col>
      <xdr:colOff>762000</xdr:colOff>
      <xdr:row>2</xdr:row>
      <xdr:rowOff>47625</xdr:rowOff>
    </xdr:to>
    <xdr:sp macro="" textlink="">
      <xdr:nvSpPr>
        <xdr:cNvPr id="46927" name="Text Box 3">
          <a:extLst>
            <a:ext uri="{FF2B5EF4-FFF2-40B4-BE49-F238E27FC236}">
              <a16:creationId xmlns:a16="http://schemas.microsoft.com/office/drawing/2014/main" id="{9D2F3BF0-3E8C-77E9-CDBB-AF399F533CAC}"/>
            </a:ext>
          </a:extLst>
        </xdr:cNvPr>
        <xdr:cNvSpPr txBox="1">
          <a:spLocks noChangeArrowheads="1"/>
        </xdr:cNvSpPr>
      </xdr:nvSpPr>
      <xdr:spPr bwMode="auto">
        <a:xfrm>
          <a:off x="828675" y="16192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"/>
  <sheetViews>
    <sheetView showGridLines="0" tabSelected="1" workbookViewId="0"/>
  </sheetViews>
  <sheetFormatPr baseColWidth="10" defaultRowHeight="12.75" x14ac:dyDescent="0.2"/>
  <sheetData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25">
    <tabColor theme="4" tint="0.79998168889431442"/>
    <pageSetUpPr fitToPage="1"/>
  </sheetPr>
  <dimension ref="B2:L74"/>
  <sheetViews>
    <sheetView showGridLines="0" topLeftCell="A10" zoomScaleNormal="100" workbookViewId="0">
      <selection activeCell="L24" sqref="L24"/>
    </sheetView>
  </sheetViews>
  <sheetFormatPr baseColWidth="10" defaultRowHeight="11.25" x14ac:dyDescent="0.2"/>
  <cols>
    <col min="1" max="1" width="2.140625" style="115" customWidth="1"/>
    <col min="2" max="2" width="31.140625" style="112" customWidth="1"/>
    <col min="3" max="5" width="14.7109375" style="115" customWidth="1"/>
    <col min="6" max="6" width="17.7109375" style="114" customWidth="1"/>
    <col min="7" max="8" width="17.7109375" style="115" customWidth="1"/>
    <col min="9" max="9" width="14.7109375" style="115" customWidth="1"/>
    <col min="10" max="16384" width="11.42578125" style="115"/>
  </cols>
  <sheetData>
    <row r="2" spans="2:12" s="111" customFormat="1" ht="12.75" x14ac:dyDescent="0.2">
      <c r="B2" s="179" t="s">
        <v>140</v>
      </c>
      <c r="C2" s="110"/>
      <c r="D2" s="110"/>
      <c r="E2" s="110"/>
      <c r="F2" s="110"/>
      <c r="G2" s="110"/>
      <c r="H2" s="110"/>
    </row>
    <row r="3" spans="2:12" s="111" customFormat="1" ht="12.75" x14ac:dyDescent="0.2">
      <c r="B3" s="143" t="s">
        <v>159</v>
      </c>
      <c r="C3" s="113"/>
      <c r="D3" s="113"/>
      <c r="E3" s="113"/>
      <c r="F3" s="110"/>
      <c r="H3"/>
    </row>
    <row r="4" spans="2:12" ht="12.75" x14ac:dyDescent="0.2">
      <c r="C4" s="113"/>
      <c r="D4" s="113"/>
      <c r="E4" s="113"/>
      <c r="H4"/>
    </row>
    <row r="5" spans="2:12" ht="12" x14ac:dyDescent="0.2">
      <c r="B5" s="254" t="s">
        <v>60</v>
      </c>
      <c r="C5" s="255">
        <v>2015</v>
      </c>
      <c r="D5" s="255">
        <v>2016</v>
      </c>
      <c r="E5" s="255">
        <v>2017</v>
      </c>
      <c r="F5" s="255">
        <v>2018</v>
      </c>
      <c r="G5" s="255">
        <v>2019</v>
      </c>
      <c r="H5" s="255">
        <v>2020</v>
      </c>
      <c r="I5" s="255">
        <v>2021</v>
      </c>
    </row>
    <row r="6" spans="2:12" ht="6" customHeight="1" x14ac:dyDescent="0.2">
      <c r="B6" s="256"/>
      <c r="C6" s="7"/>
      <c r="D6" s="7"/>
      <c r="E6" s="7"/>
      <c r="F6" s="258"/>
      <c r="G6" s="257"/>
      <c r="H6" s="257"/>
      <c r="I6" s="257"/>
    </row>
    <row r="7" spans="2:12" ht="12" x14ac:dyDescent="0.2">
      <c r="B7" s="254" t="s">
        <v>62</v>
      </c>
      <c r="C7" s="259">
        <v>22602775.455000009</v>
      </c>
      <c r="D7" s="259">
        <v>20907451.162940007</v>
      </c>
      <c r="E7" s="259">
        <v>36156546.062309995</v>
      </c>
      <c r="F7" s="259">
        <v>251562195.28044</v>
      </c>
      <c r="G7" s="259">
        <v>46354718.316180013</v>
      </c>
      <c r="H7" s="260">
        <v>53055922165.380035</v>
      </c>
      <c r="I7" s="260">
        <v>84430646240.39003</v>
      </c>
    </row>
    <row r="8" spans="2:12" ht="4.5" customHeight="1" x14ac:dyDescent="0.2">
      <c r="B8" s="261"/>
      <c r="C8" s="262"/>
      <c r="D8" s="262"/>
      <c r="E8" s="262"/>
      <c r="F8" s="262"/>
      <c r="G8" s="262"/>
      <c r="H8" s="263"/>
      <c r="I8" s="263"/>
      <c r="J8" s="137"/>
    </row>
    <row r="9" spans="2:12" ht="12" x14ac:dyDescent="0.2">
      <c r="B9" s="208" t="s">
        <v>57</v>
      </c>
      <c r="C9" s="264">
        <v>22602775.455000009</v>
      </c>
      <c r="D9" s="265">
        <v>20907451.162940007</v>
      </c>
      <c r="E9" s="264">
        <v>36156546.062309995</v>
      </c>
      <c r="F9" s="264">
        <v>251562195.28044</v>
      </c>
      <c r="G9" s="264">
        <v>46354718.316180013</v>
      </c>
      <c r="H9" s="266">
        <v>53055922165.380035</v>
      </c>
      <c r="I9" s="266">
        <v>84430646240.39003</v>
      </c>
      <c r="K9" s="137"/>
      <c r="L9" s="137"/>
    </row>
    <row r="10" spans="2:12" ht="12" x14ac:dyDescent="0.2">
      <c r="B10" s="32" t="s">
        <v>104</v>
      </c>
      <c r="C10" s="267" t="s">
        <v>77</v>
      </c>
      <c r="D10" s="268">
        <v>12500</v>
      </c>
      <c r="E10" s="269">
        <v>57454.911489999991</v>
      </c>
      <c r="F10" s="269">
        <v>265529.95360999997</v>
      </c>
      <c r="G10" s="269">
        <v>157517.63593000002</v>
      </c>
      <c r="H10" s="270">
        <v>193634087.56</v>
      </c>
      <c r="I10" s="270">
        <v>166397761.81999999</v>
      </c>
      <c r="K10" s="89"/>
    </row>
    <row r="11" spans="2:12" ht="12" x14ac:dyDescent="0.2">
      <c r="B11" s="32" t="s">
        <v>102</v>
      </c>
      <c r="C11" s="222">
        <v>63398.170570000002</v>
      </c>
      <c r="D11" s="271">
        <v>82005.919930000004</v>
      </c>
      <c r="E11" s="222">
        <v>113912.17291000001</v>
      </c>
      <c r="F11" s="222">
        <v>910322.50841999997</v>
      </c>
      <c r="G11" s="222">
        <v>140419.30335000003</v>
      </c>
      <c r="H11" s="272">
        <v>143366030.17000002</v>
      </c>
      <c r="I11" s="272">
        <v>239927787.78999999</v>
      </c>
      <c r="K11" s="89"/>
    </row>
    <row r="12" spans="2:12" s="111" customFormat="1" ht="12" x14ac:dyDescent="0.2">
      <c r="B12" s="41" t="s">
        <v>72</v>
      </c>
      <c r="C12" s="222">
        <v>209667.67866000001</v>
      </c>
      <c r="D12" s="271">
        <v>79082.824770000007</v>
      </c>
      <c r="E12" s="222">
        <v>538371.30978999997</v>
      </c>
      <c r="F12" s="222">
        <v>897471.54563000007</v>
      </c>
      <c r="G12" s="222">
        <v>123900.43889999999</v>
      </c>
      <c r="H12" s="272">
        <v>176636423.60999998</v>
      </c>
      <c r="I12" s="272">
        <v>389841944.25</v>
      </c>
      <c r="J12" s="115"/>
      <c r="K12" s="89"/>
    </row>
    <row r="13" spans="2:12" s="111" customFormat="1" ht="12" x14ac:dyDescent="0.2">
      <c r="B13" s="41" t="s">
        <v>73</v>
      </c>
      <c r="C13" s="222">
        <v>275177.21392999997</v>
      </c>
      <c r="D13" s="271">
        <v>211005.54337</v>
      </c>
      <c r="E13" s="222">
        <v>259146.39993999997</v>
      </c>
      <c r="F13" s="222">
        <v>2032721.6482299999</v>
      </c>
      <c r="G13" s="222">
        <v>240300.80006000001</v>
      </c>
      <c r="H13" s="272">
        <v>269638534.70999998</v>
      </c>
      <c r="I13" s="272">
        <v>604578290.54999995</v>
      </c>
      <c r="J13" s="115"/>
      <c r="K13" s="89"/>
    </row>
    <row r="14" spans="2:12" ht="12" x14ac:dyDescent="0.2">
      <c r="B14" s="41" t="s">
        <v>1</v>
      </c>
      <c r="C14" s="222">
        <v>4799139.3464299999</v>
      </c>
      <c r="D14" s="271">
        <v>5618887.5457100011</v>
      </c>
      <c r="E14" s="222">
        <v>7447855.6465600003</v>
      </c>
      <c r="F14" s="222">
        <v>57118954.8508</v>
      </c>
      <c r="G14" s="222">
        <v>10813491.166400002</v>
      </c>
      <c r="H14" s="272">
        <v>11122889747.679998</v>
      </c>
      <c r="I14" s="272">
        <v>17484069586.07</v>
      </c>
      <c r="K14" s="89"/>
    </row>
    <row r="15" spans="2:12" ht="12" x14ac:dyDescent="0.2">
      <c r="B15" s="41" t="s">
        <v>2</v>
      </c>
      <c r="C15" s="222">
        <v>62689.00217</v>
      </c>
      <c r="D15" s="271">
        <v>74107.592399999994</v>
      </c>
      <c r="E15" s="222">
        <v>102801.32986</v>
      </c>
      <c r="F15" s="222">
        <v>1368046.56149</v>
      </c>
      <c r="G15" s="222">
        <v>275969.15928999998</v>
      </c>
      <c r="H15" s="272">
        <v>367518173.76999998</v>
      </c>
      <c r="I15" s="272">
        <v>549700635.91000009</v>
      </c>
      <c r="K15" s="89"/>
    </row>
    <row r="16" spans="2:12" ht="12" x14ac:dyDescent="0.2">
      <c r="B16" s="41" t="s">
        <v>79</v>
      </c>
      <c r="C16" s="222">
        <v>131344.19141</v>
      </c>
      <c r="D16" s="271">
        <v>219825.33670999997</v>
      </c>
      <c r="E16" s="222">
        <v>216542.88818000001</v>
      </c>
      <c r="F16" s="222">
        <v>2133870.6100699999</v>
      </c>
      <c r="G16" s="222">
        <v>368535.96035000001</v>
      </c>
      <c r="H16" s="272">
        <v>444400960.49000001</v>
      </c>
      <c r="I16" s="272">
        <v>647659828.30999994</v>
      </c>
      <c r="K16" s="89"/>
    </row>
    <row r="17" spans="2:11" ht="12" x14ac:dyDescent="0.2">
      <c r="B17" s="41" t="s">
        <v>56</v>
      </c>
      <c r="C17" s="222">
        <v>243617.11591000002</v>
      </c>
      <c r="D17" s="271">
        <v>76273.111329999985</v>
      </c>
      <c r="E17" s="222">
        <v>62874.541209999996</v>
      </c>
      <c r="F17" s="222">
        <v>1224775.3285099999</v>
      </c>
      <c r="G17" s="222">
        <v>77945.065240000011</v>
      </c>
      <c r="H17" s="272">
        <v>116752299.37</v>
      </c>
      <c r="I17" s="272">
        <v>62400816.560000002</v>
      </c>
      <c r="K17" s="89"/>
    </row>
    <row r="18" spans="2:11" ht="12" x14ac:dyDescent="0.2">
      <c r="B18" s="41" t="s">
        <v>41</v>
      </c>
      <c r="C18" s="222">
        <v>119050.00915000001</v>
      </c>
      <c r="D18" s="271">
        <v>114220.46668999999</v>
      </c>
      <c r="E18" s="222">
        <v>168635.60616</v>
      </c>
      <c r="F18" s="222">
        <v>1626633.27471</v>
      </c>
      <c r="G18" s="222">
        <v>318827.18447000004</v>
      </c>
      <c r="H18" s="272">
        <v>263934600.68000001</v>
      </c>
      <c r="I18" s="272">
        <v>208280937.20999998</v>
      </c>
      <c r="K18" s="89"/>
    </row>
    <row r="19" spans="2:11" ht="12" x14ac:dyDescent="0.2">
      <c r="B19" s="41" t="s">
        <v>3</v>
      </c>
      <c r="C19" s="222">
        <v>201737.00366000002</v>
      </c>
      <c r="D19" s="271">
        <v>277635.16444000008</v>
      </c>
      <c r="E19" s="222">
        <v>345956.68485000002</v>
      </c>
      <c r="F19" s="222">
        <v>1735250.9373600001</v>
      </c>
      <c r="G19" s="222">
        <v>567873.30378999992</v>
      </c>
      <c r="H19" s="272">
        <v>639913711.5999999</v>
      </c>
      <c r="I19" s="272">
        <v>1108587757.1299999</v>
      </c>
      <c r="K19" s="89"/>
    </row>
    <row r="20" spans="2:11" ht="12" x14ac:dyDescent="0.2">
      <c r="B20" s="41" t="s">
        <v>105</v>
      </c>
      <c r="C20" s="222" t="s">
        <v>77</v>
      </c>
      <c r="D20" s="222" t="s">
        <v>78</v>
      </c>
      <c r="E20" s="222">
        <v>21419.420710000002</v>
      </c>
      <c r="F20" s="222">
        <v>54055.262459999998</v>
      </c>
      <c r="G20" s="222">
        <v>63005.235860000001</v>
      </c>
      <c r="H20" s="272">
        <v>43502798.090000004</v>
      </c>
      <c r="I20" s="272">
        <v>118908200.99000001</v>
      </c>
      <c r="K20" s="89"/>
    </row>
    <row r="21" spans="2:11" ht="12" x14ac:dyDescent="0.2">
      <c r="B21" s="41" t="s">
        <v>4</v>
      </c>
      <c r="C21" s="222">
        <v>1760124.7815200002</v>
      </c>
      <c r="D21" s="271">
        <v>1847804.7250999999</v>
      </c>
      <c r="E21" s="222">
        <v>2562626.8990799994</v>
      </c>
      <c r="F21" s="222">
        <v>26433368.155699998</v>
      </c>
      <c r="G21" s="222">
        <v>6002892.5279400004</v>
      </c>
      <c r="H21" s="272">
        <v>8143485299.6300011</v>
      </c>
      <c r="I21" s="272">
        <v>14095015586.43</v>
      </c>
      <c r="K21" s="89"/>
    </row>
    <row r="22" spans="2:11" ht="12" x14ac:dyDescent="0.2">
      <c r="B22" s="41" t="s">
        <v>5</v>
      </c>
      <c r="C22" s="222">
        <v>614185.30425999989</v>
      </c>
      <c r="D22" s="271">
        <v>727861.71615000023</v>
      </c>
      <c r="E22" s="222">
        <v>878211.39030999993</v>
      </c>
      <c r="F22" s="222">
        <v>8902812.1711900011</v>
      </c>
      <c r="G22" s="222">
        <v>946801.44177999999</v>
      </c>
      <c r="H22" s="272">
        <v>649182300.64999998</v>
      </c>
      <c r="I22" s="272">
        <v>860193512.5</v>
      </c>
      <c r="K22" s="89"/>
    </row>
    <row r="23" spans="2:11" ht="12" x14ac:dyDescent="0.2">
      <c r="B23" s="41" t="s">
        <v>106</v>
      </c>
      <c r="C23" s="222" t="s">
        <v>78</v>
      </c>
      <c r="D23" s="222" t="s">
        <v>78</v>
      </c>
      <c r="E23" s="222">
        <v>40866.568200000002</v>
      </c>
      <c r="F23" s="222">
        <v>167476.79884999999</v>
      </c>
      <c r="G23" s="222">
        <v>78361.659739999988</v>
      </c>
      <c r="H23" s="272">
        <v>84788541.260000005</v>
      </c>
      <c r="I23" s="272">
        <v>121714595.81</v>
      </c>
      <c r="K23" s="89"/>
    </row>
    <row r="24" spans="2:11" ht="12" x14ac:dyDescent="0.2">
      <c r="B24" s="41" t="s">
        <v>6</v>
      </c>
      <c r="C24" s="222">
        <v>182505.24958</v>
      </c>
      <c r="D24" s="271">
        <v>249630.32120000001</v>
      </c>
      <c r="E24" s="222">
        <v>298103.47450000001</v>
      </c>
      <c r="F24" s="222">
        <v>2937801.4634700003</v>
      </c>
      <c r="G24" s="222">
        <v>610049.33567000006</v>
      </c>
      <c r="H24" s="272">
        <v>636875959.92999995</v>
      </c>
      <c r="I24" s="272">
        <v>1323604329.8800001</v>
      </c>
      <c r="K24" s="89"/>
    </row>
    <row r="25" spans="2:11" ht="12" x14ac:dyDescent="0.2">
      <c r="B25" s="41" t="s">
        <v>7</v>
      </c>
      <c r="C25" s="222">
        <v>99145.546220000018</v>
      </c>
      <c r="D25" s="271">
        <v>113725.75872999999</v>
      </c>
      <c r="E25" s="222">
        <v>661728.29960000003</v>
      </c>
      <c r="F25" s="222">
        <v>1030794.8785799999</v>
      </c>
      <c r="G25" s="222">
        <v>195385.24205</v>
      </c>
      <c r="H25" s="272">
        <v>318039676.88</v>
      </c>
      <c r="I25" s="272">
        <v>476152137.73000002</v>
      </c>
      <c r="K25" s="89"/>
    </row>
    <row r="26" spans="2:11" ht="12" x14ac:dyDescent="0.2">
      <c r="B26" s="41" t="s">
        <v>8</v>
      </c>
      <c r="C26" s="222">
        <v>81617.050960000008</v>
      </c>
      <c r="D26" s="271">
        <v>104852.48196000002</v>
      </c>
      <c r="E26" s="222">
        <v>120775.58239999998</v>
      </c>
      <c r="F26" s="222">
        <v>1066995.29021</v>
      </c>
      <c r="G26" s="222">
        <v>219008.01816000001</v>
      </c>
      <c r="H26" s="272">
        <v>187282394.61000001</v>
      </c>
      <c r="I26" s="272">
        <v>237582294.09000003</v>
      </c>
      <c r="K26" s="89"/>
    </row>
    <row r="27" spans="2:11" ht="12" x14ac:dyDescent="0.2">
      <c r="B27" s="41" t="s">
        <v>107</v>
      </c>
      <c r="C27" s="222" t="s">
        <v>78</v>
      </c>
      <c r="D27" s="222" t="s">
        <v>78</v>
      </c>
      <c r="E27" s="222">
        <v>11247.390100000002</v>
      </c>
      <c r="F27" s="222">
        <v>127993.76102999999</v>
      </c>
      <c r="G27" s="222">
        <v>90080.393740000014</v>
      </c>
      <c r="H27" s="272">
        <v>130085141.78</v>
      </c>
      <c r="I27" s="272">
        <v>251115612.75</v>
      </c>
      <c r="K27" s="89"/>
    </row>
    <row r="28" spans="2:11" ht="12" x14ac:dyDescent="0.2">
      <c r="B28" s="41" t="s">
        <v>108</v>
      </c>
      <c r="C28" s="222" t="s">
        <v>78</v>
      </c>
      <c r="D28" s="271">
        <v>87975.251319999996</v>
      </c>
      <c r="E28" s="222">
        <v>136782.66594000001</v>
      </c>
      <c r="F28" s="222">
        <v>1155183.6351300001</v>
      </c>
      <c r="G28" s="222">
        <v>404882.28164999996</v>
      </c>
      <c r="H28" s="272">
        <v>658225894.17000008</v>
      </c>
      <c r="I28" s="272">
        <v>621089000.12</v>
      </c>
      <c r="K28" s="89"/>
    </row>
    <row r="29" spans="2:11" ht="12" x14ac:dyDescent="0.2">
      <c r="B29" s="41" t="s">
        <v>99</v>
      </c>
      <c r="C29" s="222">
        <v>25732.053819999997</v>
      </c>
      <c r="D29" s="271">
        <v>180029.47426000002</v>
      </c>
      <c r="E29" s="222">
        <v>132065.10738999999</v>
      </c>
      <c r="F29" s="222">
        <v>769635.04683999997</v>
      </c>
      <c r="G29" s="222">
        <v>175229.64976</v>
      </c>
      <c r="H29" s="272">
        <v>251303724.06</v>
      </c>
      <c r="I29" s="272">
        <v>419021849.34000003</v>
      </c>
      <c r="K29" s="89"/>
    </row>
    <row r="30" spans="2:11" ht="12" x14ac:dyDescent="0.2">
      <c r="B30" s="41" t="s">
        <v>9</v>
      </c>
      <c r="C30" s="222">
        <v>112648.94957</v>
      </c>
      <c r="D30" s="271">
        <v>145023.13470999998</v>
      </c>
      <c r="E30" s="222">
        <v>177943.17296</v>
      </c>
      <c r="F30" s="222">
        <v>1391909.66921</v>
      </c>
      <c r="G30" s="222">
        <v>240649.02450999999</v>
      </c>
      <c r="H30" s="272">
        <v>222520468.73999998</v>
      </c>
      <c r="I30" s="272">
        <v>360659840.65000004</v>
      </c>
      <c r="J30" s="137"/>
      <c r="K30" s="89"/>
    </row>
    <row r="31" spans="2:11" ht="12" x14ac:dyDescent="0.2">
      <c r="B31" s="41" t="s">
        <v>10</v>
      </c>
      <c r="C31" s="222">
        <v>1190742.19707</v>
      </c>
      <c r="D31" s="271">
        <v>926742.4694200001</v>
      </c>
      <c r="E31" s="222">
        <v>1080662.86414</v>
      </c>
      <c r="F31" s="222">
        <v>10172891.558559999</v>
      </c>
      <c r="G31" s="222">
        <v>1374318.6982</v>
      </c>
      <c r="H31" s="272">
        <v>1364412934.29</v>
      </c>
      <c r="I31" s="272">
        <v>1850626767.6999998</v>
      </c>
      <c r="K31" s="89"/>
    </row>
    <row r="32" spans="2:11" ht="12" x14ac:dyDescent="0.2">
      <c r="B32" s="41" t="s">
        <v>11</v>
      </c>
      <c r="C32" s="222">
        <v>49747.972889999997</v>
      </c>
      <c r="D32" s="271">
        <v>64631.84163000001</v>
      </c>
      <c r="E32" s="222">
        <v>971931.11865999992</v>
      </c>
      <c r="F32" s="222">
        <v>1002035.2003200001</v>
      </c>
      <c r="G32" s="222">
        <v>325056.55505999998</v>
      </c>
      <c r="H32" s="272">
        <v>406091560.92999995</v>
      </c>
      <c r="I32" s="272">
        <v>710826318.71000004</v>
      </c>
      <c r="K32" s="89"/>
    </row>
    <row r="33" spans="2:11" ht="12" x14ac:dyDescent="0.2">
      <c r="B33" s="32" t="s">
        <v>12</v>
      </c>
      <c r="C33" s="222">
        <v>1241675.9458200003</v>
      </c>
      <c r="D33" s="271">
        <v>999572.26125999971</v>
      </c>
      <c r="E33" s="222">
        <v>6431728.3115200028</v>
      </c>
      <c r="F33" s="222">
        <v>12522962.410080001</v>
      </c>
      <c r="G33" s="222">
        <v>2641386.2855699998</v>
      </c>
      <c r="H33" s="272">
        <v>3530836237.6799998</v>
      </c>
      <c r="I33" s="272">
        <v>5442823680.3000002</v>
      </c>
      <c r="K33" s="89"/>
    </row>
    <row r="34" spans="2:11" ht="12" x14ac:dyDescent="0.2">
      <c r="B34" s="32" t="s">
        <v>13</v>
      </c>
      <c r="C34" s="222">
        <v>38018.576380000006</v>
      </c>
      <c r="D34" s="271">
        <v>45350.806389999998</v>
      </c>
      <c r="E34" s="222">
        <v>52185.252529999998</v>
      </c>
      <c r="F34" s="222">
        <v>846892.11544999992</v>
      </c>
      <c r="G34" s="222">
        <v>134967.64215</v>
      </c>
      <c r="H34" s="272">
        <v>136072708.16999999</v>
      </c>
      <c r="I34" s="272">
        <v>308450460.63999999</v>
      </c>
      <c r="K34" s="89"/>
    </row>
    <row r="35" spans="2:11" ht="12" x14ac:dyDescent="0.2">
      <c r="B35" s="32" t="s">
        <v>59</v>
      </c>
      <c r="C35" s="222">
        <v>135512.21044</v>
      </c>
      <c r="D35" s="271">
        <v>194917.76922999998</v>
      </c>
      <c r="E35" s="222">
        <v>117155.77234</v>
      </c>
      <c r="F35" s="222">
        <v>1815573.2463200002</v>
      </c>
      <c r="G35" s="222">
        <v>170769.79401999997</v>
      </c>
      <c r="H35" s="272">
        <v>170360375.88</v>
      </c>
      <c r="I35" s="272">
        <v>360531163.76999998</v>
      </c>
      <c r="K35" s="89"/>
    </row>
    <row r="36" spans="2:11" ht="12" x14ac:dyDescent="0.2">
      <c r="B36" s="32" t="s">
        <v>14</v>
      </c>
      <c r="C36" s="222">
        <v>392261.99727000005</v>
      </c>
      <c r="D36" s="271">
        <v>551827.43105000001</v>
      </c>
      <c r="E36" s="222">
        <v>700846.25143999991</v>
      </c>
      <c r="F36" s="222">
        <v>7461988.6924199993</v>
      </c>
      <c r="G36" s="222">
        <v>1756488.7539099997</v>
      </c>
      <c r="H36" s="272">
        <v>1828041688.1799998</v>
      </c>
      <c r="I36" s="272">
        <v>3051163406.4800005</v>
      </c>
      <c r="K36" s="89"/>
    </row>
    <row r="37" spans="2:11" ht="12" x14ac:dyDescent="0.2">
      <c r="B37" s="32" t="s">
        <v>15</v>
      </c>
      <c r="C37" s="222">
        <v>109160.91844999998</v>
      </c>
      <c r="D37" s="271">
        <v>91887.593360000013</v>
      </c>
      <c r="E37" s="222">
        <v>157814.69076999999</v>
      </c>
      <c r="F37" s="222">
        <v>1975224.4723599998</v>
      </c>
      <c r="G37" s="222">
        <v>558442.66265999991</v>
      </c>
      <c r="H37" s="272">
        <v>518479691.44999999</v>
      </c>
      <c r="I37" s="272">
        <v>695785248.73000002</v>
      </c>
      <c r="K37" s="89"/>
    </row>
    <row r="38" spans="2:11" ht="12" x14ac:dyDescent="0.2">
      <c r="B38" s="32" t="s">
        <v>80</v>
      </c>
      <c r="C38" s="222">
        <v>112487.33957999999</v>
      </c>
      <c r="D38" s="271">
        <v>94219.661670000016</v>
      </c>
      <c r="E38" s="222">
        <v>114615.74944000001</v>
      </c>
      <c r="F38" s="222">
        <v>1391993.0593900001</v>
      </c>
      <c r="G38" s="222">
        <v>196533.48501</v>
      </c>
      <c r="H38" s="272">
        <v>244605220.73999998</v>
      </c>
      <c r="I38" s="272">
        <v>446330207.56</v>
      </c>
      <c r="K38" s="89"/>
    </row>
    <row r="39" spans="2:11" ht="12" x14ac:dyDescent="0.2">
      <c r="B39" s="32" t="s">
        <v>16</v>
      </c>
      <c r="C39" s="222">
        <v>255513.93941999995</v>
      </c>
      <c r="D39" s="271">
        <v>119795.13197999999</v>
      </c>
      <c r="E39" s="222">
        <v>136063.97584999999</v>
      </c>
      <c r="F39" s="222">
        <v>1817161.0822999999</v>
      </c>
      <c r="G39" s="222">
        <v>328141.02538000001</v>
      </c>
      <c r="H39" s="272">
        <v>372845539.24000001</v>
      </c>
      <c r="I39" s="272">
        <v>749929526.41999996</v>
      </c>
      <c r="K39" s="89"/>
    </row>
    <row r="40" spans="2:11" ht="12" x14ac:dyDescent="0.2">
      <c r="B40" s="32" t="s">
        <v>17</v>
      </c>
      <c r="C40" s="222">
        <v>196456.21244999996</v>
      </c>
      <c r="D40" s="271">
        <v>119842.07296</v>
      </c>
      <c r="E40" s="222">
        <v>173965.89728999996</v>
      </c>
      <c r="F40" s="222">
        <v>1343855.42719</v>
      </c>
      <c r="G40" s="222">
        <v>267713.86595000001</v>
      </c>
      <c r="H40" s="272">
        <v>307011363.87</v>
      </c>
      <c r="I40" s="272">
        <v>681700399.76999998</v>
      </c>
      <c r="K40" s="89"/>
    </row>
    <row r="41" spans="2:11" ht="12" x14ac:dyDescent="0.2">
      <c r="B41" s="32" t="s">
        <v>74</v>
      </c>
      <c r="C41" s="222">
        <v>73375.567050000012</v>
      </c>
      <c r="D41" s="271">
        <v>61612.064149999998</v>
      </c>
      <c r="E41" s="222">
        <v>114557.82516999998</v>
      </c>
      <c r="F41" s="222">
        <v>1001862.0866899999</v>
      </c>
      <c r="G41" s="222">
        <v>180235.33730000001</v>
      </c>
      <c r="H41" s="272">
        <v>234232706.23999998</v>
      </c>
      <c r="I41" s="272">
        <v>404113331.67000002</v>
      </c>
      <c r="K41" s="89"/>
    </row>
    <row r="42" spans="2:11" ht="12" x14ac:dyDescent="0.2">
      <c r="B42" s="32" t="s">
        <v>18</v>
      </c>
      <c r="C42" s="222">
        <v>323675.79281999997</v>
      </c>
      <c r="D42" s="271">
        <v>373450.91545000003</v>
      </c>
      <c r="E42" s="222">
        <v>536054.97089</v>
      </c>
      <c r="F42" s="222">
        <v>4909919.0014599999</v>
      </c>
      <c r="G42" s="222">
        <v>1054530.64151</v>
      </c>
      <c r="H42" s="272">
        <v>1156104376.5799999</v>
      </c>
      <c r="I42" s="272">
        <v>1544834604.4400001</v>
      </c>
      <c r="K42" s="89"/>
    </row>
    <row r="43" spans="2:11" ht="12" x14ac:dyDescent="0.2">
      <c r="B43" s="32" t="s">
        <v>81</v>
      </c>
      <c r="C43" s="222">
        <v>195387.13157</v>
      </c>
      <c r="D43" s="271">
        <v>190053.81626999998</v>
      </c>
      <c r="E43" s="222">
        <v>268748.54038000002</v>
      </c>
      <c r="F43" s="222">
        <v>3319806.7799700005</v>
      </c>
      <c r="G43" s="222">
        <v>766698.19102000003</v>
      </c>
      <c r="H43" s="272">
        <v>920957089.11000001</v>
      </c>
      <c r="I43" s="272">
        <v>827201207.69000006</v>
      </c>
      <c r="K43" s="89"/>
    </row>
    <row r="44" spans="2:11" ht="12" x14ac:dyDescent="0.2">
      <c r="B44" s="32" t="s">
        <v>75</v>
      </c>
      <c r="C44" s="222">
        <v>29088.082659999996</v>
      </c>
      <c r="D44" s="271">
        <v>13512.707740000002</v>
      </c>
      <c r="E44" s="222">
        <v>29257.280269999999</v>
      </c>
      <c r="F44" s="222">
        <v>317986.98797000002</v>
      </c>
      <c r="G44" s="222">
        <v>91259.459770000001</v>
      </c>
      <c r="H44" s="272">
        <v>136460433.76000002</v>
      </c>
      <c r="I44" s="272">
        <v>389284367.23000002</v>
      </c>
      <c r="K44" s="89"/>
    </row>
    <row r="45" spans="2:11" ht="12" x14ac:dyDescent="0.2">
      <c r="B45" s="32" t="s">
        <v>52</v>
      </c>
      <c r="C45" s="222">
        <v>135776.75347</v>
      </c>
      <c r="D45" s="271">
        <v>140095.67545999997</v>
      </c>
      <c r="E45" s="222">
        <v>205268.42506000001</v>
      </c>
      <c r="F45" s="222">
        <v>1786033.2467999998</v>
      </c>
      <c r="G45" s="222">
        <v>345525.82703000004</v>
      </c>
      <c r="H45" s="272">
        <v>353205152.19</v>
      </c>
      <c r="I45" s="272">
        <v>407406476.16000003</v>
      </c>
      <c r="K45" s="89"/>
    </row>
    <row r="46" spans="2:11" ht="12" x14ac:dyDescent="0.2">
      <c r="B46" s="32" t="s">
        <v>93</v>
      </c>
      <c r="C46" s="222">
        <v>83112.025259999995</v>
      </c>
      <c r="D46" s="271">
        <v>81890.477660000004</v>
      </c>
      <c r="E46" s="222">
        <v>1191352.6131899999</v>
      </c>
      <c r="F46" s="222">
        <v>1145700.24239</v>
      </c>
      <c r="G46" s="222">
        <v>289169.58115999994</v>
      </c>
      <c r="H46" s="272">
        <v>322756228.15999997</v>
      </c>
      <c r="I46" s="272">
        <v>523462207.74000007</v>
      </c>
      <c r="K46" s="89"/>
    </row>
    <row r="47" spans="2:11" ht="12" x14ac:dyDescent="0.2">
      <c r="B47" s="32" t="s">
        <v>109</v>
      </c>
      <c r="C47" s="222" t="s">
        <v>78</v>
      </c>
      <c r="D47" s="222" t="s">
        <v>78</v>
      </c>
      <c r="E47" s="222">
        <v>155075.70211000001</v>
      </c>
      <c r="F47" s="222">
        <v>180293.04304000002</v>
      </c>
      <c r="G47" s="222">
        <v>63292.110980000005</v>
      </c>
      <c r="H47" s="272">
        <v>145502691.69</v>
      </c>
      <c r="I47" s="272">
        <v>305243158.43999994</v>
      </c>
      <c r="K47" s="89"/>
    </row>
    <row r="48" spans="2:11" ht="12" x14ac:dyDescent="0.2">
      <c r="B48" s="32" t="s">
        <v>19</v>
      </c>
      <c r="C48" s="222">
        <v>322044.38310000004</v>
      </c>
      <c r="D48" s="271">
        <v>283824.88010000001</v>
      </c>
      <c r="E48" s="222">
        <v>995397.1095299999</v>
      </c>
      <c r="F48" s="222">
        <v>2603368.50734</v>
      </c>
      <c r="G48" s="222">
        <v>447146.52053000004</v>
      </c>
      <c r="H48" s="272">
        <v>408499915.13999999</v>
      </c>
      <c r="I48" s="272">
        <v>749198254.93000007</v>
      </c>
      <c r="K48" s="89"/>
    </row>
    <row r="49" spans="2:11" ht="12" x14ac:dyDescent="0.2">
      <c r="B49" s="32" t="s">
        <v>110</v>
      </c>
      <c r="C49" s="222" t="s">
        <v>77</v>
      </c>
      <c r="D49" s="220">
        <v>17196.975289999998</v>
      </c>
      <c r="E49" s="222">
        <v>63741.098650000007</v>
      </c>
      <c r="F49" s="222">
        <v>519024.65660000005</v>
      </c>
      <c r="G49" s="222">
        <v>341276.26370000007</v>
      </c>
      <c r="H49" s="272">
        <v>495231176</v>
      </c>
      <c r="I49" s="272">
        <v>730142328.79999995</v>
      </c>
      <c r="K49" s="89"/>
    </row>
    <row r="50" spans="2:11" ht="12" x14ac:dyDescent="0.2">
      <c r="B50" s="32" t="s">
        <v>20</v>
      </c>
      <c r="C50" s="222" t="s">
        <v>77</v>
      </c>
      <c r="D50" s="220">
        <v>149117.34853999998</v>
      </c>
      <c r="E50" s="222">
        <v>158640.91248000003</v>
      </c>
      <c r="F50" s="222">
        <v>786690.95787000004</v>
      </c>
      <c r="G50" s="222">
        <v>256372.98827999996</v>
      </c>
      <c r="H50" s="272">
        <v>230810500.41000003</v>
      </c>
      <c r="I50" s="272">
        <v>525514475.00999999</v>
      </c>
      <c r="K50" s="89"/>
    </row>
    <row r="51" spans="2:11" ht="12" x14ac:dyDescent="0.2">
      <c r="B51" s="41" t="s">
        <v>55</v>
      </c>
      <c r="C51" s="222">
        <v>107868.37114</v>
      </c>
      <c r="D51" s="271">
        <v>169942.89079000003</v>
      </c>
      <c r="E51" s="222">
        <v>220380.17926999999</v>
      </c>
      <c r="F51" s="222">
        <v>3064259.1664100001</v>
      </c>
      <c r="G51" s="222">
        <v>991020.44467000011</v>
      </c>
      <c r="H51" s="272">
        <v>1089966707.05</v>
      </c>
      <c r="I51" s="272">
        <v>1128731609.47</v>
      </c>
      <c r="K51" s="89"/>
    </row>
    <row r="52" spans="2:11" ht="12" x14ac:dyDescent="0.2">
      <c r="B52" s="41" t="s">
        <v>21</v>
      </c>
      <c r="C52" s="222">
        <v>204448.90846999997</v>
      </c>
      <c r="D52" s="271">
        <v>144699.66297</v>
      </c>
      <c r="E52" s="222">
        <v>185486.40416999999</v>
      </c>
      <c r="F52" s="222">
        <v>3040457.1046800003</v>
      </c>
      <c r="G52" s="222">
        <v>965323.38940999995</v>
      </c>
      <c r="H52" s="272">
        <v>1102945015.8900001</v>
      </c>
      <c r="I52" s="272">
        <v>1253536477.2699997</v>
      </c>
      <c r="K52" s="89"/>
    </row>
    <row r="53" spans="2:11" ht="12" x14ac:dyDescent="0.2">
      <c r="B53" s="41" t="s">
        <v>22</v>
      </c>
      <c r="C53" s="222">
        <v>224405.49455999999</v>
      </c>
      <c r="D53" s="271">
        <v>322700.72628</v>
      </c>
      <c r="E53" s="222">
        <v>429003.03410000005</v>
      </c>
      <c r="F53" s="222">
        <v>4701712.6128900005</v>
      </c>
      <c r="G53" s="222">
        <v>1201885.59415</v>
      </c>
      <c r="H53" s="272">
        <v>1736839055.3199999</v>
      </c>
      <c r="I53" s="272">
        <v>2345613600.54</v>
      </c>
      <c r="K53" s="89"/>
    </row>
    <row r="54" spans="2:11" ht="12" x14ac:dyDescent="0.2">
      <c r="B54" s="41" t="s">
        <v>111</v>
      </c>
      <c r="C54" s="222" t="s">
        <v>78</v>
      </c>
      <c r="D54" s="220">
        <v>0</v>
      </c>
      <c r="E54" s="222">
        <v>7560.3927599999997</v>
      </c>
      <c r="F54" s="222">
        <v>205403.80593999999</v>
      </c>
      <c r="G54" s="222">
        <v>114521.81849999999</v>
      </c>
      <c r="H54" s="272">
        <v>105164967.55000001</v>
      </c>
      <c r="I54" s="272">
        <v>145337143.75999999</v>
      </c>
      <c r="K54" s="89"/>
    </row>
    <row r="55" spans="2:11" ht="12" x14ac:dyDescent="0.2">
      <c r="B55" s="41" t="s">
        <v>23</v>
      </c>
      <c r="C55" s="222">
        <v>115225.41611000002</v>
      </c>
      <c r="D55" s="271">
        <v>143066.21821000002</v>
      </c>
      <c r="E55" s="222">
        <v>251685.26791000002</v>
      </c>
      <c r="F55" s="222">
        <v>2230429.2263600002</v>
      </c>
      <c r="G55" s="222">
        <v>901321.91869000008</v>
      </c>
      <c r="H55" s="272">
        <v>1103310772.0699999</v>
      </c>
      <c r="I55" s="272">
        <v>1305805812.6300001</v>
      </c>
      <c r="K55" s="89"/>
    </row>
    <row r="56" spans="2:11" ht="12" x14ac:dyDescent="0.2">
      <c r="B56" s="41" t="s">
        <v>24</v>
      </c>
      <c r="C56" s="222">
        <v>104796.18646999999</v>
      </c>
      <c r="D56" s="271">
        <v>137877.47339000003</v>
      </c>
      <c r="E56" s="222">
        <v>176862.32305000001</v>
      </c>
      <c r="F56" s="222">
        <v>1796043.59794</v>
      </c>
      <c r="G56" s="222">
        <v>239058.3548</v>
      </c>
      <c r="H56" s="272">
        <v>231324063.94</v>
      </c>
      <c r="I56" s="272">
        <v>313915548.91000003</v>
      </c>
      <c r="K56" s="89"/>
    </row>
    <row r="57" spans="2:11" ht="12" x14ac:dyDescent="0.2">
      <c r="B57" s="41" t="s">
        <v>98</v>
      </c>
      <c r="C57" s="222">
        <v>2190878.1754600001</v>
      </c>
      <c r="D57" s="271">
        <v>1284514.4612</v>
      </c>
      <c r="E57" s="222">
        <v>1400361.7612499995</v>
      </c>
      <c r="F57" s="222">
        <v>15669169.8156</v>
      </c>
      <c r="G57" s="222">
        <v>1417538.21361</v>
      </c>
      <c r="H57" s="272">
        <v>1478775465.9300001</v>
      </c>
      <c r="I57" s="272">
        <v>3239628915.8499999</v>
      </c>
      <c r="K57" s="89"/>
    </row>
    <row r="58" spans="2:11" ht="12" x14ac:dyDescent="0.2">
      <c r="B58" s="41" t="s">
        <v>25</v>
      </c>
      <c r="C58" s="222">
        <v>63881.007349999993</v>
      </c>
      <c r="D58" s="271">
        <v>117559.12883000002</v>
      </c>
      <c r="E58" s="222">
        <v>128720.64867</v>
      </c>
      <c r="F58" s="222">
        <v>1484239.5673199999</v>
      </c>
      <c r="G58" s="222">
        <v>291377.55262000003</v>
      </c>
      <c r="H58" s="272">
        <v>201790452.76999998</v>
      </c>
      <c r="I58" s="272">
        <v>247948265.79999998</v>
      </c>
      <c r="K58" s="89"/>
    </row>
    <row r="59" spans="2:11" ht="12" x14ac:dyDescent="0.2">
      <c r="B59" s="41" t="s">
        <v>112</v>
      </c>
      <c r="C59" s="222" t="s">
        <v>78</v>
      </c>
      <c r="D59" s="222" t="s">
        <v>78</v>
      </c>
      <c r="E59" s="222" t="s">
        <v>78</v>
      </c>
      <c r="F59" s="222">
        <v>152922.00715000002</v>
      </c>
      <c r="G59" s="222">
        <v>103500.69300999999</v>
      </c>
      <c r="H59" s="272">
        <v>153078009.72999999</v>
      </c>
      <c r="I59" s="272">
        <v>169014208.46000001</v>
      </c>
      <c r="K59" s="89"/>
    </row>
    <row r="60" spans="2:11" ht="12" x14ac:dyDescent="0.2">
      <c r="B60" s="41" t="s">
        <v>26</v>
      </c>
      <c r="C60" s="222">
        <v>265360.14613999997</v>
      </c>
      <c r="D60" s="271">
        <v>181541.94028000001</v>
      </c>
      <c r="E60" s="222">
        <v>309856.38753999997</v>
      </c>
      <c r="F60" s="222">
        <v>2606384.8899800004</v>
      </c>
      <c r="G60" s="222">
        <v>713572.96026999992</v>
      </c>
      <c r="H60" s="272">
        <v>903863599.11000001</v>
      </c>
      <c r="I60" s="272">
        <v>1196387100.1300001</v>
      </c>
      <c r="K60" s="89"/>
    </row>
    <row r="61" spans="2:11" ht="12" x14ac:dyDescent="0.2">
      <c r="B61" s="41" t="s">
        <v>82</v>
      </c>
      <c r="C61" s="222">
        <v>2938894.4970000004</v>
      </c>
      <c r="D61" s="271">
        <v>1875997.9511299999</v>
      </c>
      <c r="E61" s="222">
        <v>3127178.3838899997</v>
      </c>
      <c r="F61" s="222">
        <v>26621239.114549998</v>
      </c>
      <c r="G61" s="222">
        <v>3844108.0522200004</v>
      </c>
      <c r="H61" s="272">
        <v>4508639365.8400002</v>
      </c>
      <c r="I61" s="272">
        <v>8425198034.1899996</v>
      </c>
      <c r="K61" s="89"/>
    </row>
    <row r="62" spans="2:11" ht="12" x14ac:dyDescent="0.2">
      <c r="B62" s="41" t="s">
        <v>83</v>
      </c>
      <c r="C62" s="222">
        <v>33082.893280000004</v>
      </c>
      <c r="D62" s="271">
        <v>32829.540820000002</v>
      </c>
      <c r="E62" s="222">
        <v>59192.452060000003</v>
      </c>
      <c r="F62" s="222">
        <v>513766.22697000002</v>
      </c>
      <c r="G62" s="222">
        <v>98846.096460000015</v>
      </c>
      <c r="H62" s="272">
        <v>85198303.609999999</v>
      </c>
      <c r="I62" s="272">
        <v>172989961.65000001</v>
      </c>
      <c r="K62" s="89"/>
    </row>
    <row r="63" spans="2:11" ht="12" x14ac:dyDescent="0.2">
      <c r="B63" s="41" t="s">
        <v>28</v>
      </c>
      <c r="C63" s="222">
        <v>1996578.6977000001</v>
      </c>
      <c r="D63" s="271">
        <v>1140529.41726</v>
      </c>
      <c r="E63" s="222">
        <v>1120425.3163200002</v>
      </c>
      <c r="F63" s="222">
        <v>10890521.265779998</v>
      </c>
      <c r="G63" s="222">
        <v>817118.71970999998</v>
      </c>
      <c r="H63" s="272">
        <v>947273901.31999993</v>
      </c>
      <c r="I63" s="272">
        <v>1568169565.4099998</v>
      </c>
      <c r="K63" s="89"/>
    </row>
    <row r="64" spans="2:11" ht="12" x14ac:dyDescent="0.2">
      <c r="B64" s="41" t="s">
        <v>27</v>
      </c>
      <c r="C64" s="222">
        <v>355856.10192000004</v>
      </c>
      <c r="D64" s="271">
        <v>420446.27929999999</v>
      </c>
      <c r="E64" s="222">
        <v>519908.51598999999</v>
      </c>
      <c r="F64" s="222">
        <v>6277490.14176</v>
      </c>
      <c r="G64" s="222">
        <v>604582.05791999993</v>
      </c>
      <c r="H64" s="272">
        <v>791937621.25</v>
      </c>
      <c r="I64" s="272">
        <v>1423638619.5500002</v>
      </c>
      <c r="K64" s="89"/>
    </row>
    <row r="65" spans="2:11" ht="12" x14ac:dyDescent="0.2">
      <c r="B65" s="41" t="s">
        <v>29</v>
      </c>
      <c r="C65" s="222">
        <v>76127.061050000004</v>
      </c>
      <c r="D65" s="271">
        <v>95890.715210000009</v>
      </c>
      <c r="E65" s="222">
        <v>79234.488010000001</v>
      </c>
      <c r="F65" s="222">
        <v>1148755.16546</v>
      </c>
      <c r="G65" s="222">
        <v>188967.35719000001</v>
      </c>
      <c r="H65" s="272">
        <v>184174362.11000001</v>
      </c>
      <c r="I65" s="272">
        <v>297406314.13</v>
      </c>
      <c r="K65" s="89"/>
    </row>
    <row r="66" spans="2:11" ht="12" x14ac:dyDescent="0.2">
      <c r="B66" s="273" t="s">
        <v>76</v>
      </c>
      <c r="C66" s="274">
        <v>59556.784829999997</v>
      </c>
      <c r="D66" s="276">
        <v>97866.48887999999</v>
      </c>
      <c r="E66" s="274">
        <v>130304.68347</v>
      </c>
      <c r="F66" s="274">
        <v>886535.44563000009</v>
      </c>
      <c r="G66" s="274">
        <v>161524.57511999999</v>
      </c>
      <c r="H66" s="277">
        <v>85146142.74000001</v>
      </c>
      <c r="I66" s="277">
        <v>146255164.56</v>
      </c>
      <c r="K66" s="89"/>
    </row>
    <row r="67" spans="2:11" x14ac:dyDescent="0.2">
      <c r="C67" s="108"/>
      <c r="D67" s="108"/>
      <c r="E67" s="108"/>
      <c r="F67" s="108"/>
      <c r="G67" s="108"/>
      <c r="H67" s="108"/>
    </row>
    <row r="68" spans="2:11" x14ac:dyDescent="0.2">
      <c r="B68" s="610" t="s">
        <v>125</v>
      </c>
      <c r="C68" s="610"/>
      <c r="D68" s="610"/>
      <c r="E68" s="610"/>
      <c r="F68" s="610"/>
      <c r="G68" s="610"/>
      <c r="H68" s="610"/>
      <c r="I68" s="610"/>
    </row>
    <row r="69" spans="2:11" x14ac:dyDescent="0.2">
      <c r="B69" s="610"/>
      <c r="C69" s="610"/>
      <c r="D69" s="610"/>
      <c r="E69" s="610"/>
      <c r="F69" s="610"/>
      <c r="G69" s="610"/>
      <c r="H69" s="610"/>
      <c r="I69" s="610"/>
    </row>
    <row r="70" spans="2:11" x14ac:dyDescent="0.2">
      <c r="C70" s="113"/>
      <c r="D70" s="113"/>
      <c r="E70" s="113"/>
    </row>
    <row r="71" spans="2:11" x14ac:dyDescent="0.2">
      <c r="B71" s="109" t="s">
        <v>121</v>
      </c>
      <c r="C71" s="113"/>
      <c r="D71" s="113"/>
      <c r="E71" s="113"/>
    </row>
    <row r="72" spans="2:11" x14ac:dyDescent="0.2">
      <c r="C72" s="113"/>
      <c r="D72" s="113"/>
      <c r="E72" s="113"/>
    </row>
    <row r="73" spans="2:11" x14ac:dyDescent="0.2">
      <c r="B73" s="116"/>
    </row>
    <row r="74" spans="2:11" s="114" customFormat="1" x14ac:dyDescent="0.2">
      <c r="B74" s="117"/>
      <c r="C74" s="115"/>
      <c r="D74" s="115"/>
      <c r="E74" s="115"/>
      <c r="G74" s="115"/>
      <c r="H74" s="115"/>
    </row>
  </sheetData>
  <mergeCells count="1">
    <mergeCell ref="B68:I69"/>
  </mergeCells>
  <printOptions horizontalCentered="1" verticalCentered="1"/>
  <pageMargins left="0.39370078740157483" right="0.39370078740157483" top="0.39370078740157483" bottom="0.39370078740157483" header="0" footer="0"/>
  <pageSetup paperSize="9" scale="71" orientation="landscape" horizontalDpi="4294967293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7">
    <tabColor theme="4" tint="0.79998168889431442"/>
    <pageSetUpPr fitToPage="1"/>
  </sheetPr>
  <dimension ref="B2:M72"/>
  <sheetViews>
    <sheetView showGridLines="0" zoomScaleNormal="100" workbookViewId="0">
      <selection activeCell="J19" sqref="J19"/>
    </sheetView>
  </sheetViews>
  <sheetFormatPr baseColWidth="10" defaultRowHeight="12.75" x14ac:dyDescent="0.2"/>
  <cols>
    <col min="1" max="1" width="2.140625" style="54" customWidth="1"/>
    <col min="2" max="2" width="28" style="54" customWidth="1"/>
    <col min="3" max="6" width="16.7109375" style="54" customWidth="1"/>
    <col min="7" max="9" width="15.140625" style="54" customWidth="1"/>
    <col min="10" max="10" width="19.28515625" style="54" customWidth="1"/>
    <col min="11" max="11" width="17.42578125" style="54" bestFit="1" customWidth="1"/>
    <col min="12" max="12" width="11.42578125" style="54"/>
    <col min="13" max="13" width="17.5703125" style="54" bestFit="1" customWidth="1"/>
    <col min="14" max="16384" width="11.42578125" style="54"/>
  </cols>
  <sheetData>
    <row r="2" spans="2:13" ht="15" x14ac:dyDescent="0.2">
      <c r="B2" s="176" t="s">
        <v>160</v>
      </c>
      <c r="C2" s="11"/>
      <c r="D2" s="11"/>
      <c r="E2" s="11"/>
      <c r="F2" s="11"/>
      <c r="G2" s="11"/>
      <c r="H2" s="11"/>
      <c r="I2" s="11"/>
      <c r="J2" s="11"/>
    </row>
    <row r="3" spans="2:13" ht="15" x14ac:dyDescent="0.2">
      <c r="B3" s="17"/>
      <c r="C3" s="11"/>
      <c r="D3" s="11"/>
      <c r="E3" s="11"/>
      <c r="F3" s="11"/>
      <c r="G3" s="11"/>
      <c r="H3" s="11"/>
      <c r="I3" s="11"/>
      <c r="J3" s="28"/>
    </row>
    <row r="4" spans="2:13" x14ac:dyDescent="0.2">
      <c r="B4" s="584" t="s">
        <v>60</v>
      </c>
      <c r="C4" s="584">
        <v>2015</v>
      </c>
      <c r="D4" s="584">
        <v>2016</v>
      </c>
      <c r="E4" s="584">
        <v>2017</v>
      </c>
      <c r="F4" s="584">
        <v>2018</v>
      </c>
      <c r="G4" s="584">
        <v>2019</v>
      </c>
      <c r="H4" s="584">
        <v>2020</v>
      </c>
      <c r="I4" s="584">
        <v>2021</v>
      </c>
      <c r="J4" s="590" t="s">
        <v>161</v>
      </c>
    </row>
    <row r="5" spans="2:13" ht="22.5" customHeight="1" x14ac:dyDescent="0.2">
      <c r="B5" s="586"/>
      <c r="C5" s="586"/>
      <c r="D5" s="586"/>
      <c r="E5" s="586"/>
      <c r="F5" s="586"/>
      <c r="G5" s="586"/>
      <c r="H5" s="586"/>
      <c r="I5" s="586"/>
      <c r="J5" s="590"/>
    </row>
    <row r="6" spans="2:13" ht="4.5" customHeight="1" x14ac:dyDescent="0.2">
      <c r="B6" s="14"/>
      <c r="C6" s="118"/>
      <c r="D6" s="19"/>
      <c r="E6" s="19"/>
      <c r="F6" s="19"/>
      <c r="G6" s="118"/>
      <c r="H6" s="134"/>
      <c r="I6" s="134"/>
      <c r="J6" s="19"/>
    </row>
    <row r="7" spans="2:13" x14ac:dyDescent="0.2">
      <c r="B7" s="15" t="s">
        <v>62</v>
      </c>
      <c r="C7" s="26">
        <v>11359311521.35</v>
      </c>
      <c r="D7" s="26">
        <v>9315471579.300005</v>
      </c>
      <c r="E7" s="26">
        <v>11717243883.9</v>
      </c>
      <c r="F7" s="26">
        <v>113805269043.92999</v>
      </c>
      <c r="G7" s="26">
        <v>24721057265.220001</v>
      </c>
      <c r="H7" s="26">
        <v>27309010170.949997</v>
      </c>
      <c r="I7" s="26">
        <v>47773267762.370003</v>
      </c>
      <c r="J7" s="90">
        <v>0.72390854552280881</v>
      </c>
      <c r="K7" s="135"/>
    </row>
    <row r="8" spans="2:13" ht="5.25" customHeight="1" x14ac:dyDescent="0.2">
      <c r="B8" s="16"/>
      <c r="C8" s="27"/>
      <c r="D8" s="27"/>
      <c r="E8" s="27"/>
      <c r="F8" s="27"/>
      <c r="G8" s="27"/>
      <c r="H8" s="27"/>
      <c r="I8" s="27"/>
      <c r="J8" s="53"/>
    </row>
    <row r="9" spans="2:13" x14ac:dyDescent="0.2">
      <c r="B9" s="106" t="s">
        <v>57</v>
      </c>
      <c r="C9" s="107">
        <v>11359311521.35</v>
      </c>
      <c r="D9" s="107">
        <v>9315471579.300005</v>
      </c>
      <c r="E9" s="107">
        <v>11717243883.9</v>
      </c>
      <c r="F9" s="107">
        <v>113805269043.92999</v>
      </c>
      <c r="G9" s="107">
        <v>24721057265.220001</v>
      </c>
      <c r="H9" s="107">
        <v>27309010170.949997</v>
      </c>
      <c r="I9" s="107">
        <v>47773267762.370003</v>
      </c>
      <c r="J9" s="521">
        <v>0.72390854552280881</v>
      </c>
      <c r="K9" s="422"/>
      <c r="M9" s="422"/>
    </row>
    <row r="10" spans="2:13" x14ac:dyDescent="0.2">
      <c r="B10" s="96" t="s">
        <v>104</v>
      </c>
      <c r="C10" s="95" t="s">
        <v>77</v>
      </c>
      <c r="D10" s="119">
        <v>0</v>
      </c>
      <c r="E10" s="119">
        <v>4056444.09</v>
      </c>
      <c r="F10" s="119">
        <v>41670837.039999999</v>
      </c>
      <c r="G10" s="39">
        <v>62054793.380000003</v>
      </c>
      <c r="H10" s="39">
        <v>38080304.340000004</v>
      </c>
      <c r="I10" s="119">
        <v>14665664.18</v>
      </c>
      <c r="J10" s="522">
        <v>-0.61487534214386486</v>
      </c>
      <c r="K10" s="135"/>
    </row>
    <row r="11" spans="2:13" x14ac:dyDescent="0.2">
      <c r="B11" s="91" t="s">
        <v>102</v>
      </c>
      <c r="C11" s="39">
        <v>14091532.719999999</v>
      </c>
      <c r="D11" s="39">
        <v>16990800.760000002</v>
      </c>
      <c r="E11" s="39">
        <v>20963384.489999998</v>
      </c>
      <c r="F11" s="39">
        <v>209328299</v>
      </c>
      <c r="G11" s="39">
        <v>51711890.079999998</v>
      </c>
      <c r="H11" s="39">
        <v>50435688.189999998</v>
      </c>
      <c r="I11" s="119">
        <v>92803909.140000001</v>
      </c>
      <c r="J11" s="92">
        <v>0.84004446990772796</v>
      </c>
      <c r="K11" s="135"/>
      <c r="M11" s="58"/>
    </row>
    <row r="12" spans="2:13" x14ac:dyDescent="0.2">
      <c r="B12" s="32" t="s">
        <v>72</v>
      </c>
      <c r="C12" s="39">
        <v>66450776.910000004</v>
      </c>
      <c r="D12" s="39">
        <v>8485757.9100000001</v>
      </c>
      <c r="E12" s="39">
        <v>6809740.6900000004</v>
      </c>
      <c r="F12" s="39">
        <v>158167387.84999999</v>
      </c>
      <c r="G12" s="39">
        <v>23183368.379999999</v>
      </c>
      <c r="H12" s="39">
        <v>48521658.979999997</v>
      </c>
      <c r="I12" s="119">
        <v>131184821.38</v>
      </c>
      <c r="J12" s="92">
        <v>1.7036342972954139</v>
      </c>
      <c r="K12" s="135"/>
      <c r="M12" s="58"/>
    </row>
    <row r="13" spans="2:13" x14ac:dyDescent="0.2">
      <c r="B13" s="32" t="s">
        <v>73</v>
      </c>
      <c r="C13" s="39">
        <v>112801036.79999998</v>
      </c>
      <c r="D13" s="39">
        <v>68113838.900000006</v>
      </c>
      <c r="E13" s="39">
        <v>60563481.460000001</v>
      </c>
      <c r="F13" s="39">
        <v>751865786.53999996</v>
      </c>
      <c r="G13" s="39">
        <v>156729706.91999999</v>
      </c>
      <c r="H13" s="39">
        <v>193882830.06999999</v>
      </c>
      <c r="I13" s="119">
        <v>376774665.58999997</v>
      </c>
      <c r="J13" s="92">
        <v>0.94331115062622206</v>
      </c>
      <c r="K13" s="135"/>
      <c r="M13" s="58"/>
    </row>
    <row r="14" spans="2:13" x14ac:dyDescent="0.2">
      <c r="B14" s="32" t="s">
        <v>1</v>
      </c>
      <c r="C14" s="39">
        <v>1647357198.0800002</v>
      </c>
      <c r="D14" s="39">
        <v>2060756938.3900003</v>
      </c>
      <c r="E14" s="39">
        <v>2687278841.02</v>
      </c>
      <c r="F14" s="39">
        <v>23129051499.349998</v>
      </c>
      <c r="G14" s="39">
        <v>5424806943.29</v>
      </c>
      <c r="H14" s="39">
        <v>5967661486.7299995</v>
      </c>
      <c r="I14" s="119">
        <v>9971566798.1499996</v>
      </c>
      <c r="J14" s="92">
        <v>0.67093371839593963</v>
      </c>
      <c r="K14" s="135"/>
      <c r="M14" s="58"/>
    </row>
    <row r="15" spans="2:13" x14ac:dyDescent="0.2">
      <c r="B15" s="32" t="s">
        <v>2</v>
      </c>
      <c r="C15" s="39">
        <v>23816134.66</v>
      </c>
      <c r="D15" s="39">
        <v>27978931.400000002</v>
      </c>
      <c r="E15" s="39">
        <v>41781577.229999997</v>
      </c>
      <c r="F15" s="39">
        <v>377101585.74000001</v>
      </c>
      <c r="G15" s="39">
        <v>133945761.66</v>
      </c>
      <c r="H15" s="39">
        <v>163322532.46000001</v>
      </c>
      <c r="I15" s="119">
        <v>246609411.75</v>
      </c>
      <c r="J15" s="92">
        <v>0.50995339121623118</v>
      </c>
      <c r="K15" s="135"/>
      <c r="M15" s="58"/>
    </row>
    <row r="16" spans="2:13" x14ac:dyDescent="0.2">
      <c r="B16" s="32" t="s">
        <v>79</v>
      </c>
      <c r="C16" s="39">
        <v>82041597.950000003</v>
      </c>
      <c r="D16" s="39">
        <v>106901267.88</v>
      </c>
      <c r="E16" s="39">
        <v>131909061.21000001</v>
      </c>
      <c r="F16" s="39">
        <v>1213240275.8</v>
      </c>
      <c r="G16" s="39">
        <v>292439804.36000001</v>
      </c>
      <c r="H16" s="39">
        <v>349241561.23000002</v>
      </c>
      <c r="I16" s="119">
        <v>545913769.05999994</v>
      </c>
      <c r="J16" s="92">
        <v>0.56314090206599865</v>
      </c>
      <c r="K16" s="135"/>
      <c r="M16" s="58"/>
    </row>
    <row r="17" spans="2:13" x14ac:dyDescent="0.2">
      <c r="B17" s="32" t="s">
        <v>56</v>
      </c>
      <c r="C17" s="39">
        <v>167392795.19</v>
      </c>
      <c r="D17" s="39">
        <v>32895737.259999998</v>
      </c>
      <c r="E17" s="39">
        <v>16335249.940000001</v>
      </c>
      <c r="F17" s="39">
        <v>691189933.34000003</v>
      </c>
      <c r="G17" s="39">
        <v>18631368.899999999</v>
      </c>
      <c r="H17" s="39">
        <v>34431486.210000001</v>
      </c>
      <c r="I17" s="119">
        <v>57572298.240000002</v>
      </c>
      <c r="J17" s="92">
        <v>0.67208286882717172</v>
      </c>
      <c r="K17" s="135"/>
      <c r="M17" s="58"/>
    </row>
    <row r="18" spans="2:13" x14ac:dyDescent="0.2">
      <c r="B18" s="32" t="s">
        <v>41</v>
      </c>
      <c r="C18" s="39">
        <v>8943748.75</v>
      </c>
      <c r="D18" s="39">
        <v>20271134.25</v>
      </c>
      <c r="E18" s="39">
        <v>26340031.699999999</v>
      </c>
      <c r="F18" s="39">
        <v>225727068.46000001</v>
      </c>
      <c r="G18" s="39">
        <v>85357626.480000004</v>
      </c>
      <c r="H18" s="39">
        <v>47052578.25</v>
      </c>
      <c r="I18" s="119">
        <v>45815263.32</v>
      </c>
      <c r="J18" s="92">
        <v>-2.6296432119530023E-2</v>
      </c>
      <c r="K18" s="135"/>
      <c r="L18" s="135"/>
      <c r="M18" s="58"/>
    </row>
    <row r="19" spans="2:13" x14ac:dyDescent="0.2">
      <c r="B19" s="32" t="s">
        <v>3</v>
      </c>
      <c r="C19" s="39">
        <v>72924557.079999998</v>
      </c>
      <c r="D19" s="39">
        <v>96447909.010000005</v>
      </c>
      <c r="E19" s="39">
        <v>136938787.85999998</v>
      </c>
      <c r="F19" s="39">
        <v>641386588.16999996</v>
      </c>
      <c r="G19" s="39">
        <v>300543773.31</v>
      </c>
      <c r="H19" s="39">
        <v>363620252.04000002</v>
      </c>
      <c r="I19" s="119">
        <v>570053471.65999997</v>
      </c>
      <c r="J19" s="92">
        <v>0.36212957184326039</v>
      </c>
      <c r="K19" s="519"/>
      <c r="M19" s="58"/>
    </row>
    <row r="20" spans="2:13" x14ac:dyDescent="0.2">
      <c r="B20" s="32" t="s">
        <v>105</v>
      </c>
      <c r="C20" s="39" t="s">
        <v>77</v>
      </c>
      <c r="D20" s="39" t="s">
        <v>78</v>
      </c>
      <c r="E20" s="39">
        <v>2326943.8199999998</v>
      </c>
      <c r="F20" s="39">
        <v>6622691.1900000004</v>
      </c>
      <c r="G20" s="39">
        <v>14309558.310000001</v>
      </c>
      <c r="H20" s="39">
        <v>7998744.4100000001</v>
      </c>
      <c r="I20" s="119">
        <v>24170501.199999999</v>
      </c>
      <c r="J20" s="92">
        <v>2.0217869156791819</v>
      </c>
      <c r="K20" s="135"/>
      <c r="L20" s="135"/>
      <c r="M20" s="58"/>
    </row>
    <row r="21" spans="2:13" x14ac:dyDescent="0.2">
      <c r="B21" s="32" t="s">
        <v>4</v>
      </c>
      <c r="C21" s="39">
        <v>553824219.07999992</v>
      </c>
      <c r="D21" s="39">
        <v>853370520.58999991</v>
      </c>
      <c r="E21" s="39">
        <v>1155836074.4199998</v>
      </c>
      <c r="F21" s="39">
        <v>9562409191.9699993</v>
      </c>
      <c r="G21" s="39">
        <v>3099996053.3800001</v>
      </c>
      <c r="H21" s="39">
        <v>3851461602.8800001</v>
      </c>
      <c r="I21" s="119">
        <v>7630503601.3999996</v>
      </c>
      <c r="J21" s="92">
        <v>0.98119685152622382</v>
      </c>
      <c r="K21" s="135"/>
      <c r="M21" s="58"/>
    </row>
    <row r="22" spans="2:13" x14ac:dyDescent="0.2">
      <c r="B22" s="32" t="s">
        <v>5</v>
      </c>
      <c r="C22" s="39">
        <v>107944901.09000002</v>
      </c>
      <c r="D22" s="39">
        <v>153809257.71000001</v>
      </c>
      <c r="E22" s="39">
        <v>121064678.94</v>
      </c>
      <c r="F22" s="39">
        <v>1298986640.4400001</v>
      </c>
      <c r="G22" s="39">
        <v>321437363.85000002</v>
      </c>
      <c r="H22" s="39">
        <v>233471879.13</v>
      </c>
      <c r="I22" s="119">
        <v>494795096.44</v>
      </c>
      <c r="J22" s="92">
        <v>1.1192920461504148</v>
      </c>
      <c r="K22" s="135"/>
      <c r="M22" s="58"/>
    </row>
    <row r="23" spans="2:13" x14ac:dyDescent="0.2">
      <c r="B23" s="32" t="s">
        <v>106</v>
      </c>
      <c r="C23" s="39" t="s">
        <v>78</v>
      </c>
      <c r="D23" s="39" t="s">
        <v>78</v>
      </c>
      <c r="E23" s="39">
        <v>1126239.24</v>
      </c>
      <c r="F23" s="39">
        <v>6397399.2000000002</v>
      </c>
      <c r="G23" s="39">
        <v>4309045.92</v>
      </c>
      <c r="H23" s="39">
        <v>4053577.11</v>
      </c>
      <c r="I23" s="119">
        <v>8004770.3600000003</v>
      </c>
      <c r="J23" s="92">
        <v>0.97474234306597429</v>
      </c>
      <c r="K23" s="135"/>
      <c r="M23" s="58"/>
    </row>
    <row r="24" spans="2:13" x14ac:dyDescent="0.2">
      <c r="B24" s="32" t="s">
        <v>6</v>
      </c>
      <c r="C24" s="39">
        <v>91244655.260000005</v>
      </c>
      <c r="D24" s="39">
        <v>127405562.81</v>
      </c>
      <c r="E24" s="39">
        <v>162878025.72999999</v>
      </c>
      <c r="F24" s="39">
        <v>1575015828.6600001</v>
      </c>
      <c r="G24" s="39">
        <v>473081521.72000003</v>
      </c>
      <c r="H24" s="39">
        <v>554837653.75</v>
      </c>
      <c r="I24" s="119">
        <v>954731801.99000001</v>
      </c>
      <c r="J24" s="92">
        <v>0.72074082488313818</v>
      </c>
      <c r="K24" s="135"/>
      <c r="M24" s="58"/>
    </row>
    <row r="25" spans="2:13" x14ac:dyDescent="0.2">
      <c r="B25" s="32" t="s">
        <v>7</v>
      </c>
      <c r="C25" s="39">
        <v>11760827.15</v>
      </c>
      <c r="D25" s="39">
        <v>8206389.1899999995</v>
      </c>
      <c r="E25" s="39">
        <v>10498940.000000002</v>
      </c>
      <c r="F25" s="39">
        <v>127916122.81</v>
      </c>
      <c r="G25" s="39">
        <v>37097697.490000002</v>
      </c>
      <c r="H25" s="39">
        <v>73589446.879999995</v>
      </c>
      <c r="I25" s="119">
        <v>127970881.72</v>
      </c>
      <c r="J25" s="92">
        <v>0.73898414984254612</v>
      </c>
      <c r="K25" s="135"/>
      <c r="M25" s="58"/>
    </row>
    <row r="26" spans="2:13" x14ac:dyDescent="0.2">
      <c r="B26" s="32" t="s">
        <v>8</v>
      </c>
      <c r="C26" s="39">
        <v>20096217.140000001</v>
      </c>
      <c r="D26" s="39">
        <v>10370183.190000001</v>
      </c>
      <c r="E26" s="39">
        <v>16443002.290000001</v>
      </c>
      <c r="F26" s="39">
        <v>123536104.40000001</v>
      </c>
      <c r="G26" s="39">
        <v>42532028.149999999</v>
      </c>
      <c r="H26" s="39">
        <v>49372864.909999996</v>
      </c>
      <c r="I26" s="119">
        <v>90069372.430000007</v>
      </c>
      <c r="J26" s="92">
        <v>0.82426870699490895</v>
      </c>
      <c r="K26" s="135"/>
      <c r="M26" s="58"/>
    </row>
    <row r="27" spans="2:13" x14ac:dyDescent="0.2">
      <c r="B27" s="32" t="s">
        <v>107</v>
      </c>
      <c r="C27" s="39" t="s">
        <v>78</v>
      </c>
      <c r="D27" s="39" t="s">
        <v>78</v>
      </c>
      <c r="E27" s="39">
        <v>452354.05</v>
      </c>
      <c r="F27" s="39">
        <v>2143146.2999999998</v>
      </c>
      <c r="G27" s="39">
        <v>6000193.2000000002</v>
      </c>
      <c r="H27" s="39">
        <v>30248364.510000002</v>
      </c>
      <c r="I27" s="119">
        <v>115243350.28</v>
      </c>
      <c r="J27" s="92">
        <v>2.8099035153421585</v>
      </c>
      <c r="K27" s="135"/>
      <c r="M27" s="58"/>
    </row>
    <row r="28" spans="2:13" x14ac:dyDescent="0.2">
      <c r="B28" s="32" t="s">
        <v>108</v>
      </c>
      <c r="C28" s="39" t="s">
        <v>78</v>
      </c>
      <c r="D28" s="39">
        <v>9574610.5399999991</v>
      </c>
      <c r="E28" s="39">
        <v>21526866.810000002</v>
      </c>
      <c r="F28" s="39">
        <v>289395608.72000003</v>
      </c>
      <c r="G28" s="39">
        <v>232446061.28</v>
      </c>
      <c r="H28" s="39">
        <v>213674915.56</v>
      </c>
      <c r="I28" s="119">
        <v>201296769.78</v>
      </c>
      <c r="J28" s="92">
        <v>-5.7929803072856313E-2</v>
      </c>
      <c r="K28" s="135"/>
      <c r="M28" s="58"/>
    </row>
    <row r="29" spans="2:13" x14ac:dyDescent="0.2">
      <c r="B29" s="32" t="s">
        <v>99</v>
      </c>
      <c r="C29" s="39">
        <v>2392441.79</v>
      </c>
      <c r="D29" s="39">
        <v>26230421.59</v>
      </c>
      <c r="E29" s="39">
        <v>23298712.02</v>
      </c>
      <c r="F29" s="39">
        <v>111181511.3</v>
      </c>
      <c r="G29" s="39">
        <v>71972842.310000002</v>
      </c>
      <c r="H29" s="39">
        <v>85150226.159999996</v>
      </c>
      <c r="I29" s="119">
        <v>171259281.90000001</v>
      </c>
      <c r="J29" s="92">
        <v>1.0112604466627997</v>
      </c>
      <c r="K29" s="135"/>
      <c r="M29" s="58"/>
    </row>
    <row r="30" spans="2:13" x14ac:dyDescent="0.2">
      <c r="B30" s="32" t="s">
        <v>9</v>
      </c>
      <c r="C30" s="39">
        <v>9999102.8200000003</v>
      </c>
      <c r="D30" s="39">
        <v>19292941.100000001</v>
      </c>
      <c r="E30" s="39">
        <v>28282417.800000001</v>
      </c>
      <c r="F30" s="39">
        <v>183247313.33000001</v>
      </c>
      <c r="G30" s="39">
        <v>58804280.460000001</v>
      </c>
      <c r="H30" s="39">
        <v>68004991.010000005</v>
      </c>
      <c r="I30" s="119">
        <v>124978287.23999999</v>
      </c>
      <c r="J30" s="92">
        <v>0.45586555463504042</v>
      </c>
      <c r="K30" s="519"/>
      <c r="M30" s="58"/>
    </row>
    <row r="31" spans="2:13" x14ac:dyDescent="0.2">
      <c r="B31" s="32" t="s">
        <v>10</v>
      </c>
      <c r="C31" s="39">
        <v>1063150235.7399999</v>
      </c>
      <c r="D31" s="39">
        <v>764289714.59000003</v>
      </c>
      <c r="E31" s="39">
        <v>764344622.8599999</v>
      </c>
      <c r="F31" s="39">
        <v>7141842507.5299997</v>
      </c>
      <c r="G31" s="39">
        <v>819044553.20000005</v>
      </c>
      <c r="H31" s="39">
        <v>642102985.32000005</v>
      </c>
      <c r="I31" s="119">
        <v>1289615319.8299999</v>
      </c>
      <c r="J31" s="92">
        <v>1.0084244261647592</v>
      </c>
      <c r="K31" s="135"/>
      <c r="M31" s="58"/>
    </row>
    <row r="32" spans="2:13" x14ac:dyDescent="0.2">
      <c r="B32" s="32" t="s">
        <v>11</v>
      </c>
      <c r="C32" s="39">
        <v>21412639.030000001</v>
      </c>
      <c r="D32" s="39">
        <v>20972624.000000004</v>
      </c>
      <c r="E32" s="39">
        <v>41148241.82</v>
      </c>
      <c r="F32" s="39">
        <v>266932054.84999999</v>
      </c>
      <c r="G32" s="39">
        <v>126872535.31</v>
      </c>
      <c r="H32" s="39">
        <v>119023410.84999999</v>
      </c>
      <c r="I32" s="119">
        <v>266604235.74000001</v>
      </c>
      <c r="J32" s="92">
        <v>1.2399310676450843</v>
      </c>
      <c r="K32" s="135"/>
      <c r="M32" s="58"/>
    </row>
    <row r="33" spans="2:13" x14ac:dyDescent="0.2">
      <c r="B33" s="32" t="s">
        <v>12</v>
      </c>
      <c r="C33" s="39">
        <v>313876949.68000013</v>
      </c>
      <c r="D33" s="39">
        <v>276682340.10000002</v>
      </c>
      <c r="E33" s="39">
        <v>386851748.95999998</v>
      </c>
      <c r="F33" s="39">
        <v>3548192078.0700002</v>
      </c>
      <c r="G33" s="39">
        <v>1141409910.24</v>
      </c>
      <c r="H33" s="39">
        <v>1198560634.99</v>
      </c>
      <c r="I33" s="119">
        <v>2219327250.3099999</v>
      </c>
      <c r="J33" s="92">
        <v>0.85166038790229126</v>
      </c>
      <c r="K33" s="135"/>
      <c r="M33" s="58"/>
    </row>
    <row r="34" spans="2:13" x14ac:dyDescent="0.2">
      <c r="B34" s="32" t="s">
        <v>13</v>
      </c>
      <c r="C34" s="39">
        <v>12218505.99</v>
      </c>
      <c r="D34" s="39">
        <v>10731167.539999999</v>
      </c>
      <c r="E34" s="39">
        <v>16980901.84</v>
      </c>
      <c r="F34" s="39">
        <v>236516829.36000001</v>
      </c>
      <c r="G34" s="39">
        <v>64354052.490000002</v>
      </c>
      <c r="H34" s="39">
        <v>77421915.790000007</v>
      </c>
      <c r="I34" s="119">
        <v>232283394.47</v>
      </c>
      <c r="J34" s="92">
        <v>2.0002279341685094</v>
      </c>
      <c r="K34" s="135"/>
      <c r="M34" s="58"/>
    </row>
    <row r="35" spans="2:13" x14ac:dyDescent="0.2">
      <c r="B35" s="32" t="s">
        <v>59</v>
      </c>
      <c r="C35" s="39">
        <v>67471913.729999989</v>
      </c>
      <c r="D35" s="39">
        <v>50871972.249999985</v>
      </c>
      <c r="E35" s="39">
        <v>52760359.399999999</v>
      </c>
      <c r="F35" s="39">
        <v>836703006.44000006</v>
      </c>
      <c r="G35" s="39">
        <v>111790432.75</v>
      </c>
      <c r="H35" s="39">
        <v>120793156.98</v>
      </c>
      <c r="I35" s="119">
        <v>198390392.5</v>
      </c>
      <c r="J35" s="92">
        <v>0.64239761142138163</v>
      </c>
      <c r="K35" s="135"/>
      <c r="M35" s="58"/>
    </row>
    <row r="36" spans="2:13" x14ac:dyDescent="0.2">
      <c r="B36" s="32" t="s">
        <v>14</v>
      </c>
      <c r="C36" s="39">
        <v>259599368.68000004</v>
      </c>
      <c r="D36" s="39">
        <v>375632725.29000008</v>
      </c>
      <c r="E36" s="39">
        <v>515768868.73000002</v>
      </c>
      <c r="F36" s="39">
        <v>4771922071.1499996</v>
      </c>
      <c r="G36" s="39">
        <v>1305496182.55</v>
      </c>
      <c r="H36" s="39">
        <v>1517635909.1199999</v>
      </c>
      <c r="I36" s="119">
        <v>2351816072.7800002</v>
      </c>
      <c r="J36" s="92">
        <v>0.5496576343819507</v>
      </c>
      <c r="K36" s="135"/>
      <c r="M36" s="58"/>
    </row>
    <row r="37" spans="2:13" x14ac:dyDescent="0.2">
      <c r="B37" s="32" t="s">
        <v>15</v>
      </c>
      <c r="C37" s="39">
        <v>64491209.240000002</v>
      </c>
      <c r="D37" s="39">
        <v>23734662.170000009</v>
      </c>
      <c r="E37" s="39">
        <v>61023850.890000001</v>
      </c>
      <c r="F37" s="39">
        <v>635339269.78999996</v>
      </c>
      <c r="G37" s="39">
        <v>186717753.47</v>
      </c>
      <c r="H37" s="39">
        <v>128171766.88</v>
      </c>
      <c r="I37" s="119">
        <v>256272398.40000001</v>
      </c>
      <c r="J37" s="92">
        <v>0.99944499977076395</v>
      </c>
      <c r="K37" s="135"/>
      <c r="M37" s="58"/>
    </row>
    <row r="38" spans="2:13" x14ac:dyDescent="0.2">
      <c r="B38" s="32" t="s">
        <v>80</v>
      </c>
      <c r="C38" s="39">
        <v>19861147.469999999</v>
      </c>
      <c r="D38" s="39">
        <v>22449234.180000003</v>
      </c>
      <c r="E38" s="39">
        <v>31423965.970000003</v>
      </c>
      <c r="F38" s="39">
        <v>226497200.94999999</v>
      </c>
      <c r="G38" s="39">
        <v>86633354.840000004</v>
      </c>
      <c r="H38" s="39">
        <v>88626608.25</v>
      </c>
      <c r="I38" s="119">
        <v>151554810.25999999</v>
      </c>
      <c r="J38" s="92">
        <v>0.7100373494209623</v>
      </c>
      <c r="K38" s="135"/>
      <c r="M38" s="58"/>
    </row>
    <row r="39" spans="2:13" x14ac:dyDescent="0.2">
      <c r="B39" s="32" t="s">
        <v>16</v>
      </c>
      <c r="C39" s="39">
        <v>42919333.179999992</v>
      </c>
      <c r="D39" s="39">
        <v>47330262.770000003</v>
      </c>
      <c r="E39" s="39">
        <v>55499912.229999997</v>
      </c>
      <c r="F39" s="39">
        <v>565209146.97000003</v>
      </c>
      <c r="G39" s="39">
        <v>147539977.87</v>
      </c>
      <c r="H39" s="39">
        <v>176146024.16</v>
      </c>
      <c r="I39" s="119">
        <v>336060941.38999999</v>
      </c>
      <c r="J39" s="92">
        <v>0.90785425326854563</v>
      </c>
      <c r="K39" s="135"/>
      <c r="M39" s="58"/>
    </row>
    <row r="40" spans="2:13" x14ac:dyDescent="0.2">
      <c r="B40" s="32" t="s">
        <v>17</v>
      </c>
      <c r="C40" s="39">
        <v>45633351.75999999</v>
      </c>
      <c r="D40" s="39">
        <v>61130279.030000009</v>
      </c>
      <c r="E40" s="39">
        <v>79952941.299999997</v>
      </c>
      <c r="F40" s="39">
        <v>625243676.40999997</v>
      </c>
      <c r="G40" s="39">
        <v>185391081.80000001</v>
      </c>
      <c r="H40" s="39">
        <v>236410688.69999999</v>
      </c>
      <c r="I40" s="119">
        <v>401580550.99000001</v>
      </c>
      <c r="J40" s="92">
        <v>0.69865649137208419</v>
      </c>
      <c r="K40" s="135"/>
      <c r="M40" s="58"/>
    </row>
    <row r="41" spans="2:13" x14ac:dyDescent="0.2">
      <c r="B41" s="32" t="s">
        <v>74</v>
      </c>
      <c r="C41" s="39">
        <v>6571672.2999999998</v>
      </c>
      <c r="D41" s="39">
        <v>8387859.9199999999</v>
      </c>
      <c r="E41" s="39">
        <v>12478885.18</v>
      </c>
      <c r="F41" s="39">
        <v>143991143.84999999</v>
      </c>
      <c r="G41" s="39">
        <v>69601382.799999997</v>
      </c>
      <c r="H41" s="39">
        <v>103376050.06999999</v>
      </c>
      <c r="I41" s="119">
        <v>171263366.25</v>
      </c>
      <c r="J41" s="92">
        <v>0.65670255474097561</v>
      </c>
      <c r="K41" s="135"/>
      <c r="M41" s="58"/>
    </row>
    <row r="42" spans="2:13" x14ac:dyDescent="0.2">
      <c r="B42" s="32" t="s">
        <v>18</v>
      </c>
      <c r="C42" s="39">
        <v>185042540.13</v>
      </c>
      <c r="D42" s="39">
        <v>184351679.45000005</v>
      </c>
      <c r="E42" s="39">
        <v>290350249.88999999</v>
      </c>
      <c r="F42" s="39">
        <v>2090318461.1500001</v>
      </c>
      <c r="G42" s="39">
        <v>574862544.50999999</v>
      </c>
      <c r="H42" s="39">
        <v>585675273.32000005</v>
      </c>
      <c r="I42" s="119">
        <v>1006678360.02</v>
      </c>
      <c r="J42" s="92">
        <v>0.71883363679240242</v>
      </c>
      <c r="K42" s="135"/>
      <c r="M42" s="58"/>
    </row>
    <row r="43" spans="2:13" x14ac:dyDescent="0.2">
      <c r="B43" s="32" t="s">
        <v>81</v>
      </c>
      <c r="C43" s="39">
        <v>52895923.100000001</v>
      </c>
      <c r="D43" s="39">
        <v>75329182.820000008</v>
      </c>
      <c r="E43" s="39">
        <v>98056126.099999994</v>
      </c>
      <c r="F43" s="39">
        <v>943131896.5</v>
      </c>
      <c r="G43" s="39">
        <v>393086367.83999997</v>
      </c>
      <c r="H43" s="39">
        <v>520175627.63999999</v>
      </c>
      <c r="I43" s="119">
        <v>525812416.85000002</v>
      </c>
      <c r="J43" s="92">
        <v>1.0836319332325799E-2</v>
      </c>
      <c r="K43" s="135"/>
      <c r="M43" s="58"/>
    </row>
    <row r="44" spans="2:13" x14ac:dyDescent="0.2">
      <c r="B44" s="32" t="s">
        <v>75</v>
      </c>
      <c r="C44" s="39">
        <v>2044910.22</v>
      </c>
      <c r="D44" s="39">
        <v>149908.47</v>
      </c>
      <c r="E44" s="39">
        <v>2910837.46</v>
      </c>
      <c r="F44" s="39">
        <v>23070132.539999999</v>
      </c>
      <c r="G44" s="39">
        <v>26597438.879999999</v>
      </c>
      <c r="H44" s="39">
        <v>52462355.759999998</v>
      </c>
      <c r="I44" s="119">
        <v>131906330.58</v>
      </c>
      <c r="J44" s="92">
        <v>1.5143043744248361</v>
      </c>
      <c r="K44" s="135"/>
      <c r="M44" s="58"/>
    </row>
    <row r="45" spans="2:13" x14ac:dyDescent="0.2">
      <c r="B45" s="32" t="s">
        <v>52</v>
      </c>
      <c r="C45" s="39">
        <v>29353152.879999999</v>
      </c>
      <c r="D45" s="39">
        <v>42622592.869999997</v>
      </c>
      <c r="E45" s="39">
        <v>68717648.730000004</v>
      </c>
      <c r="F45" s="39">
        <v>450670284.17000002</v>
      </c>
      <c r="G45" s="39">
        <v>94015065.510000005</v>
      </c>
      <c r="H45" s="39">
        <v>53414248.579999998</v>
      </c>
      <c r="I45" s="119">
        <v>67580589.140000001</v>
      </c>
      <c r="J45" s="92">
        <v>0.26521650938855168</v>
      </c>
      <c r="K45" s="135"/>
      <c r="M45" s="58"/>
    </row>
    <row r="46" spans="2:13" x14ac:dyDescent="0.2">
      <c r="B46" s="32" t="s">
        <v>93</v>
      </c>
      <c r="C46" s="39">
        <v>31922646.759999998</v>
      </c>
      <c r="D46" s="39">
        <v>38092834.339999996</v>
      </c>
      <c r="E46" s="39">
        <v>41309589.090000004</v>
      </c>
      <c r="F46" s="39">
        <v>387974613.82999998</v>
      </c>
      <c r="G46" s="39">
        <v>130029059.64</v>
      </c>
      <c r="H46" s="39">
        <v>159540120.88999999</v>
      </c>
      <c r="I46" s="119">
        <v>272604056.43000001</v>
      </c>
      <c r="J46" s="92">
        <v>0.70868653545746996</v>
      </c>
      <c r="K46" s="135"/>
      <c r="M46" s="58"/>
    </row>
    <row r="47" spans="2:13" x14ac:dyDescent="0.2">
      <c r="B47" s="32" t="s">
        <v>109</v>
      </c>
      <c r="C47" s="39" t="s">
        <v>78</v>
      </c>
      <c r="D47" s="39" t="s">
        <v>78</v>
      </c>
      <c r="E47" s="39">
        <v>1259810.56</v>
      </c>
      <c r="F47" s="39">
        <v>66290162.890000001</v>
      </c>
      <c r="G47" s="39">
        <v>18960138.460000001</v>
      </c>
      <c r="H47" s="39">
        <v>33778093.780000001</v>
      </c>
      <c r="I47" s="119">
        <v>72469381.459999993</v>
      </c>
      <c r="J47" s="92">
        <v>1.1454550375755392</v>
      </c>
      <c r="K47" s="135"/>
      <c r="M47" s="58"/>
    </row>
    <row r="48" spans="2:13" x14ac:dyDescent="0.2">
      <c r="B48" s="32" t="s">
        <v>19</v>
      </c>
      <c r="C48" s="39">
        <v>116647221.48999999</v>
      </c>
      <c r="D48" s="39">
        <v>76912432.069999993</v>
      </c>
      <c r="E48" s="39">
        <v>91996798.160000011</v>
      </c>
      <c r="F48" s="39">
        <v>854505844.98000002</v>
      </c>
      <c r="G48" s="39">
        <v>206919033.27000001</v>
      </c>
      <c r="H48" s="39">
        <v>189863813.88999999</v>
      </c>
      <c r="I48" s="119">
        <v>327334135.86000001</v>
      </c>
      <c r="J48" s="92">
        <v>0.72404698480167051</v>
      </c>
      <c r="K48" s="135"/>
      <c r="M48" s="58"/>
    </row>
    <row r="49" spans="2:13" x14ac:dyDescent="0.2">
      <c r="B49" s="32" t="s">
        <v>110</v>
      </c>
      <c r="C49" s="39" t="s">
        <v>77</v>
      </c>
      <c r="D49" s="39">
        <v>1240841.0900000001</v>
      </c>
      <c r="E49" s="39">
        <v>10465378.66</v>
      </c>
      <c r="F49" s="39">
        <v>143075792.97</v>
      </c>
      <c r="G49" s="39">
        <v>171889868.37</v>
      </c>
      <c r="H49" s="39">
        <v>293236945.70999998</v>
      </c>
      <c r="I49" s="119">
        <v>494326641.48000002</v>
      </c>
      <c r="J49" s="92">
        <v>0.68575838997064853</v>
      </c>
      <c r="K49" s="135"/>
      <c r="M49" s="58"/>
    </row>
    <row r="50" spans="2:13" x14ac:dyDescent="0.2">
      <c r="B50" s="32" t="s">
        <v>20</v>
      </c>
      <c r="C50" s="39" t="s">
        <v>77</v>
      </c>
      <c r="D50" s="39">
        <v>25847292.460000001</v>
      </c>
      <c r="E50" s="39">
        <v>37541869.960000001</v>
      </c>
      <c r="F50" s="39">
        <v>160180515.00999999</v>
      </c>
      <c r="G50" s="39">
        <v>71912242.799999997</v>
      </c>
      <c r="H50" s="39">
        <v>27262977.920000002</v>
      </c>
      <c r="I50" s="119">
        <v>55679522.939999998</v>
      </c>
      <c r="J50" s="92">
        <v>1.0423125860786375</v>
      </c>
      <c r="K50" s="135"/>
      <c r="M50" s="58"/>
    </row>
    <row r="51" spans="2:13" x14ac:dyDescent="0.2">
      <c r="B51" s="32" t="s">
        <v>55</v>
      </c>
      <c r="C51" s="39">
        <v>21611392.449999999</v>
      </c>
      <c r="D51" s="39">
        <v>36180834.609999999</v>
      </c>
      <c r="E51" s="39">
        <v>64670541.230000004</v>
      </c>
      <c r="F51" s="39">
        <v>552262810.75999999</v>
      </c>
      <c r="G51" s="39">
        <v>292301958.55000001</v>
      </c>
      <c r="H51" s="39">
        <v>215443934.13</v>
      </c>
      <c r="I51" s="119">
        <v>273852054.63999999</v>
      </c>
      <c r="J51" s="92">
        <v>0.27110589465357715</v>
      </c>
      <c r="K51" s="135"/>
      <c r="M51" s="58"/>
    </row>
    <row r="52" spans="2:13" x14ac:dyDescent="0.2">
      <c r="B52" s="32" t="s">
        <v>21</v>
      </c>
      <c r="C52" s="39">
        <v>34963300.880000003</v>
      </c>
      <c r="D52" s="39">
        <v>37595407.039999999</v>
      </c>
      <c r="E52" s="39">
        <v>70621690.310000002</v>
      </c>
      <c r="F52" s="39">
        <v>686412764.47000003</v>
      </c>
      <c r="G52" s="39">
        <v>374426658.49000001</v>
      </c>
      <c r="H52" s="39">
        <v>246903598.47999999</v>
      </c>
      <c r="I52" s="119">
        <v>618643284.41999996</v>
      </c>
      <c r="J52" s="92">
        <v>1.5056065939440413</v>
      </c>
      <c r="K52" s="135"/>
      <c r="M52" s="58"/>
    </row>
    <row r="53" spans="2:13" x14ac:dyDescent="0.2">
      <c r="B53" s="32" t="s">
        <v>22</v>
      </c>
      <c r="C53" s="39">
        <v>43256461.329999998</v>
      </c>
      <c r="D53" s="39">
        <v>65116269.619999997</v>
      </c>
      <c r="E53" s="39">
        <v>99371170.359999985</v>
      </c>
      <c r="F53" s="39">
        <v>1106478812.03</v>
      </c>
      <c r="G53" s="39">
        <v>539129883.00999999</v>
      </c>
      <c r="H53" s="39">
        <v>737385669.65999997</v>
      </c>
      <c r="I53" s="119">
        <v>1111023401.3</v>
      </c>
      <c r="J53" s="92">
        <v>0.50670598441691994</v>
      </c>
      <c r="K53" s="135"/>
      <c r="M53" s="58"/>
    </row>
    <row r="54" spans="2:13" x14ac:dyDescent="0.2">
      <c r="B54" s="32" t="s">
        <v>111</v>
      </c>
      <c r="C54" s="39" t="s">
        <v>78</v>
      </c>
      <c r="D54" s="39" t="s">
        <v>78</v>
      </c>
      <c r="E54" s="39">
        <v>197260.27</v>
      </c>
      <c r="F54" s="39">
        <v>32930817.289999999</v>
      </c>
      <c r="G54" s="39">
        <v>39101097.689999998</v>
      </c>
      <c r="H54" s="39">
        <v>38483784.490000002</v>
      </c>
      <c r="I54" s="119">
        <v>48630366.920000002</v>
      </c>
      <c r="J54" s="92">
        <v>0.26365864387990701</v>
      </c>
      <c r="K54" s="135"/>
      <c r="M54" s="58"/>
    </row>
    <row r="55" spans="2:13" x14ac:dyDescent="0.2">
      <c r="B55" s="32" t="s">
        <v>23</v>
      </c>
      <c r="C55" s="39">
        <v>39287158.130000003</v>
      </c>
      <c r="D55" s="39">
        <v>47477009.710000008</v>
      </c>
      <c r="E55" s="39">
        <v>98205369.63000001</v>
      </c>
      <c r="F55" s="39">
        <v>641499979.12</v>
      </c>
      <c r="G55" s="39">
        <v>286234479.69999999</v>
      </c>
      <c r="H55" s="39">
        <v>312234245.81999999</v>
      </c>
      <c r="I55" s="119">
        <v>358428684.66000003</v>
      </c>
      <c r="J55" s="92">
        <v>0.14794802126423595</v>
      </c>
      <c r="K55" s="135"/>
      <c r="M55" s="58"/>
    </row>
    <row r="56" spans="2:13" x14ac:dyDescent="0.2">
      <c r="B56" s="32" t="s">
        <v>24</v>
      </c>
      <c r="C56" s="39">
        <v>22728955.5</v>
      </c>
      <c r="D56" s="39">
        <v>37362115.310000002</v>
      </c>
      <c r="E56" s="39">
        <v>40202993.770000003</v>
      </c>
      <c r="F56" s="39">
        <v>378060083.19</v>
      </c>
      <c r="G56" s="39">
        <v>66257461.740000002</v>
      </c>
      <c r="H56" s="39">
        <v>56486061.530000001</v>
      </c>
      <c r="I56" s="119">
        <v>88585578.200000003</v>
      </c>
      <c r="J56" s="92">
        <v>0.56827323060843615</v>
      </c>
      <c r="K56" s="135"/>
      <c r="M56" s="58"/>
    </row>
    <row r="57" spans="2:13" x14ac:dyDescent="0.2">
      <c r="B57" s="41" t="s">
        <v>98</v>
      </c>
      <c r="C57" s="39">
        <v>1932342136.6400001</v>
      </c>
      <c r="D57" s="39">
        <v>988407037.75999999</v>
      </c>
      <c r="E57" s="39">
        <v>1122644813.3899996</v>
      </c>
      <c r="F57" s="39">
        <v>12751111674.110001</v>
      </c>
      <c r="G57" s="39">
        <v>1158712147.3199999</v>
      </c>
      <c r="H57" s="39">
        <v>1255647152.2</v>
      </c>
      <c r="I57" s="119">
        <v>2484755475.4899998</v>
      </c>
      <c r="J57" s="92">
        <v>0.9788644215347424</v>
      </c>
      <c r="K57" s="135"/>
      <c r="M57" s="58"/>
    </row>
    <row r="58" spans="2:13" x14ac:dyDescent="0.2">
      <c r="B58" s="32" t="s">
        <v>25</v>
      </c>
      <c r="C58" s="39">
        <v>1094949.3900000001</v>
      </c>
      <c r="D58" s="39">
        <v>8104255.0700000003</v>
      </c>
      <c r="E58" s="39">
        <v>11805277.189999999</v>
      </c>
      <c r="F58" s="39">
        <v>65011687.670000002</v>
      </c>
      <c r="G58" s="39">
        <v>16416675.699999999</v>
      </c>
      <c r="H58" s="39">
        <v>3307242.73</v>
      </c>
      <c r="I58" s="119">
        <v>3654449.35</v>
      </c>
      <c r="J58" s="92">
        <v>0.10498371251994562</v>
      </c>
      <c r="K58" s="135"/>
      <c r="M58" s="58"/>
    </row>
    <row r="59" spans="2:13" x14ac:dyDescent="0.2">
      <c r="B59" s="32" t="s">
        <v>112</v>
      </c>
      <c r="C59" s="39" t="s">
        <v>78</v>
      </c>
      <c r="D59" s="39" t="s">
        <v>78</v>
      </c>
      <c r="E59" s="39" t="s">
        <v>77</v>
      </c>
      <c r="F59" s="39">
        <v>22331267.620000001</v>
      </c>
      <c r="G59" s="39">
        <v>28416705.379999999</v>
      </c>
      <c r="H59" s="39">
        <v>18081260.34</v>
      </c>
      <c r="I59" s="119">
        <v>36039455.780000001</v>
      </c>
      <c r="J59" s="92">
        <v>0.99319378750784593</v>
      </c>
      <c r="K59" s="135"/>
      <c r="M59" s="58"/>
    </row>
    <row r="60" spans="2:13" x14ac:dyDescent="0.2">
      <c r="B60" s="32" t="s">
        <v>26</v>
      </c>
      <c r="C60" s="39">
        <v>25678530.490000002</v>
      </c>
      <c r="D60" s="39">
        <v>34279117.310000002</v>
      </c>
      <c r="E60" s="39">
        <v>59251895.819999993</v>
      </c>
      <c r="F60" s="39">
        <v>472247379.29000002</v>
      </c>
      <c r="G60" s="39">
        <v>270452765.91000003</v>
      </c>
      <c r="H60" s="39">
        <v>204918321.25</v>
      </c>
      <c r="I60" s="119">
        <v>351417405.37</v>
      </c>
      <c r="J60" s="92">
        <v>0.71491452412042444</v>
      </c>
      <c r="K60" s="135"/>
      <c r="M60" s="58"/>
    </row>
    <row r="61" spans="2:13" x14ac:dyDescent="0.2">
      <c r="B61" s="32" t="s">
        <v>82</v>
      </c>
      <c r="C61" s="39">
        <v>2594002290.1000004</v>
      </c>
      <c r="D61" s="39">
        <v>1537949803.7399998</v>
      </c>
      <c r="E61" s="39">
        <v>2015297342.04</v>
      </c>
      <c r="F61" s="39">
        <v>22031118557.369999</v>
      </c>
      <c r="G61" s="39">
        <v>3538431418.3200002</v>
      </c>
      <c r="H61" s="39">
        <v>4036759556.0700002</v>
      </c>
      <c r="I61" s="119">
        <v>6965040312.7399998</v>
      </c>
      <c r="J61" s="92">
        <v>0.72540380867292387</v>
      </c>
      <c r="K61" s="135"/>
      <c r="M61" s="58"/>
    </row>
    <row r="62" spans="2:13" x14ac:dyDescent="0.2">
      <c r="B62" s="32" t="s">
        <v>83</v>
      </c>
      <c r="C62" s="39">
        <v>8542431.9700000007</v>
      </c>
      <c r="D62" s="39">
        <v>8135717.4000000004</v>
      </c>
      <c r="E62" s="39">
        <v>16833018.640000001</v>
      </c>
      <c r="F62" s="39">
        <v>147257250.72999999</v>
      </c>
      <c r="G62" s="39">
        <v>57217528.270000003</v>
      </c>
      <c r="H62" s="39">
        <v>50974732.670000002</v>
      </c>
      <c r="I62" s="119">
        <v>40663924.140000001</v>
      </c>
      <c r="J62" s="92">
        <v>-0.20227292993864368</v>
      </c>
      <c r="K62" s="135"/>
      <c r="M62" s="58"/>
    </row>
    <row r="63" spans="2:13" x14ac:dyDescent="0.2">
      <c r="B63" s="32" t="s">
        <v>28</v>
      </c>
      <c r="C63" s="39">
        <v>1081866308.1000001</v>
      </c>
      <c r="D63" s="39">
        <v>479298793.48999995</v>
      </c>
      <c r="E63" s="39">
        <v>473503203.07000005</v>
      </c>
      <c r="F63" s="39">
        <v>5382899246.8999996</v>
      </c>
      <c r="G63" s="39">
        <v>642005346.30999994</v>
      </c>
      <c r="H63" s="39">
        <v>791480334.72000003</v>
      </c>
      <c r="I63" s="119">
        <v>1368028784.3699999</v>
      </c>
      <c r="J63" s="92">
        <v>0.72844317711818318</v>
      </c>
      <c r="K63" s="135"/>
      <c r="M63" s="58"/>
    </row>
    <row r="64" spans="2:13" x14ac:dyDescent="0.2">
      <c r="B64" s="32" t="s">
        <v>27</v>
      </c>
      <c r="C64" s="39">
        <v>209055303.15000004</v>
      </c>
      <c r="D64" s="39">
        <v>256104670.94</v>
      </c>
      <c r="E64" s="39">
        <v>252260437.04999998</v>
      </c>
      <c r="F64" s="39">
        <v>4335434941.3000002</v>
      </c>
      <c r="G64" s="39">
        <v>431669959.88</v>
      </c>
      <c r="H64" s="39">
        <v>467224153.56</v>
      </c>
      <c r="I64" s="119">
        <v>995496228.58000004</v>
      </c>
      <c r="J64" s="92">
        <v>1.1306608851337143</v>
      </c>
      <c r="K64" s="135"/>
      <c r="M64" s="58"/>
    </row>
    <row r="65" spans="2:13" x14ac:dyDescent="0.2">
      <c r="B65" s="32" t="s">
        <v>29</v>
      </c>
      <c r="C65" s="39">
        <v>14963882.389999999</v>
      </c>
      <c r="D65" s="39">
        <v>16008249.620000001</v>
      </c>
      <c r="E65" s="39">
        <v>21085625.830000006</v>
      </c>
      <c r="F65" s="39">
        <v>184983092.38</v>
      </c>
      <c r="G65" s="39">
        <v>70591030.219999999</v>
      </c>
      <c r="H65" s="39">
        <v>72650068.010000005</v>
      </c>
      <c r="I65" s="119">
        <v>120809237.11</v>
      </c>
      <c r="J65" s="92">
        <v>0.66289227827523944</v>
      </c>
      <c r="K65" s="135"/>
      <c r="M65" s="58"/>
    </row>
    <row r="66" spans="2:13" x14ac:dyDescent="0.2">
      <c r="B66" s="33" t="s">
        <v>76</v>
      </c>
      <c r="C66" s="40">
        <v>1723956.98</v>
      </c>
      <c r="D66" s="40">
        <v>9590489.7899999991</v>
      </c>
      <c r="E66" s="40">
        <v>33739782.700000003</v>
      </c>
      <c r="F66" s="40">
        <v>172041170.68000001</v>
      </c>
      <c r="G66" s="40">
        <v>65177489.299999997</v>
      </c>
      <c r="H66" s="40">
        <v>49236801.880000003</v>
      </c>
      <c r="I66" s="520">
        <v>83055164.409999996</v>
      </c>
      <c r="J66" s="523">
        <v>0.6868513233743766</v>
      </c>
      <c r="K66" s="135"/>
      <c r="M66" s="58"/>
    </row>
    <row r="67" spans="2:13" ht="14.25" x14ac:dyDescent="0.2">
      <c r="B67" s="1"/>
      <c r="C67" s="19"/>
      <c r="D67" s="19"/>
      <c r="E67" s="19"/>
      <c r="F67" s="19"/>
      <c r="G67" s="19"/>
      <c r="H67" s="19"/>
      <c r="I67" s="19"/>
      <c r="J67" s="19"/>
    </row>
    <row r="68" spans="2:13" ht="14.25" x14ac:dyDescent="0.2">
      <c r="B68" s="117" t="s">
        <v>156</v>
      </c>
      <c r="C68" s="19"/>
      <c r="D68" s="19"/>
      <c r="E68" s="19"/>
      <c r="F68" s="19"/>
      <c r="G68" s="19"/>
      <c r="H68" s="19"/>
      <c r="I68" s="19"/>
      <c r="J68" s="19"/>
    </row>
    <row r="69" spans="2:13" ht="14.25" x14ac:dyDescent="0.2">
      <c r="B69" s="117"/>
      <c r="C69" s="19"/>
      <c r="D69" s="19"/>
      <c r="E69" s="19"/>
      <c r="F69" s="19"/>
      <c r="G69" s="19"/>
      <c r="H69" s="19"/>
      <c r="I69" s="19"/>
      <c r="J69" s="19"/>
    </row>
    <row r="70" spans="2:13" ht="14.25" x14ac:dyDescent="0.2">
      <c r="B70" s="127" t="s">
        <v>121</v>
      </c>
      <c r="C70" s="19"/>
      <c r="D70" s="19"/>
      <c r="E70" s="19"/>
      <c r="F70" s="19"/>
      <c r="G70" s="19"/>
      <c r="H70" s="19"/>
      <c r="I70" s="19"/>
      <c r="J70" s="19"/>
    </row>
    <row r="71" spans="2:13" ht="14.25" x14ac:dyDescent="0.2">
      <c r="C71" s="19"/>
      <c r="D71" s="19"/>
      <c r="E71" s="19"/>
      <c r="F71" s="19"/>
      <c r="G71" s="19"/>
      <c r="H71" s="19"/>
      <c r="I71" s="19"/>
      <c r="J71" s="19"/>
    </row>
    <row r="72" spans="2:13" ht="14.25" x14ac:dyDescent="0.2">
      <c r="B72" s="14"/>
      <c r="C72" s="19"/>
      <c r="D72" s="19"/>
      <c r="E72" s="19"/>
      <c r="F72" s="19"/>
      <c r="G72" s="19"/>
      <c r="H72" s="19"/>
      <c r="I72" s="19"/>
      <c r="J72" s="19"/>
    </row>
  </sheetData>
  <mergeCells count="9">
    <mergeCell ref="H4:H5"/>
    <mergeCell ref="C4:C5"/>
    <mergeCell ref="J4:J5"/>
    <mergeCell ref="B4:B5"/>
    <mergeCell ref="G4:G5"/>
    <mergeCell ref="D4:D5"/>
    <mergeCell ref="E4:E5"/>
    <mergeCell ref="F4:F5"/>
    <mergeCell ref="I4:I5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61" orientation="portrait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20">
    <tabColor theme="4" tint="0.79998168889431442"/>
    <pageSetUpPr fitToPage="1"/>
  </sheetPr>
  <dimension ref="B2:O73"/>
  <sheetViews>
    <sheetView showGridLines="0" workbookViewId="0">
      <selection activeCell="B2" sqref="B2"/>
    </sheetView>
  </sheetViews>
  <sheetFormatPr baseColWidth="10" defaultRowHeight="12.75" x14ac:dyDescent="0.2"/>
  <cols>
    <col min="1" max="1" width="2.140625" customWidth="1"/>
    <col min="2" max="2" width="27.28515625" customWidth="1"/>
    <col min="3" max="11" width="15.7109375" customWidth="1"/>
    <col min="12" max="12" width="7.5703125" customWidth="1"/>
    <col min="13" max="13" width="14.85546875" customWidth="1"/>
    <col min="14" max="14" width="17.7109375" bestFit="1" customWidth="1"/>
    <col min="15" max="15" width="16.7109375" bestFit="1" customWidth="1"/>
  </cols>
  <sheetData>
    <row r="2" spans="2:15" ht="15" x14ac:dyDescent="0.2">
      <c r="B2" s="180" t="s">
        <v>166</v>
      </c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2:15" ht="15" x14ac:dyDescent="0.2">
      <c r="B3" s="181" t="s">
        <v>97</v>
      </c>
      <c r="C3" s="55"/>
      <c r="D3" s="56"/>
      <c r="E3" s="126"/>
      <c r="F3" s="56"/>
      <c r="G3" s="56"/>
      <c r="H3" s="56"/>
      <c r="I3" s="126"/>
      <c r="J3" s="55"/>
      <c r="K3" s="56"/>
      <c r="L3" s="55"/>
    </row>
    <row r="4" spans="2:15" ht="15" x14ac:dyDescent="0.2">
      <c r="B4" s="43"/>
      <c r="C4" s="193"/>
      <c r="D4" s="50"/>
      <c r="E4" s="194"/>
      <c r="F4" s="194"/>
      <c r="G4" s="57"/>
      <c r="H4" s="50"/>
      <c r="I4" s="43"/>
      <c r="J4" s="43"/>
      <c r="K4" s="43"/>
      <c r="L4" s="43"/>
    </row>
    <row r="5" spans="2:15" s="7" customFormat="1" ht="12" x14ac:dyDescent="0.2">
      <c r="B5" s="611" t="s">
        <v>60</v>
      </c>
      <c r="C5" s="613" t="s">
        <v>48</v>
      </c>
      <c r="D5" s="619"/>
      <c r="E5" s="619"/>
      <c r="F5" s="614"/>
      <c r="G5" s="616" t="s">
        <v>49</v>
      </c>
      <c r="H5" s="617"/>
      <c r="I5" s="617"/>
      <c r="J5" s="618"/>
      <c r="K5" s="613" t="s">
        <v>50</v>
      </c>
      <c r="L5" s="614"/>
    </row>
    <row r="6" spans="2:15" s="7" customFormat="1" ht="12" x14ac:dyDescent="0.2">
      <c r="B6" s="615"/>
      <c r="C6" s="611" t="s">
        <v>44</v>
      </c>
      <c r="D6" s="611" t="s">
        <v>47</v>
      </c>
      <c r="E6" s="611" t="s">
        <v>36</v>
      </c>
      <c r="F6" s="611" t="s">
        <v>39</v>
      </c>
      <c r="G6" s="611" t="s">
        <v>44</v>
      </c>
      <c r="H6" s="611" t="s">
        <v>47</v>
      </c>
      <c r="I6" s="611" t="s">
        <v>36</v>
      </c>
      <c r="J6" s="611" t="s">
        <v>39</v>
      </c>
      <c r="K6" s="615" t="s">
        <v>44</v>
      </c>
      <c r="L6" s="615" t="s">
        <v>40</v>
      </c>
    </row>
    <row r="7" spans="2:15" s="7" customFormat="1" ht="12" x14ac:dyDescent="0.2">
      <c r="B7" s="612"/>
      <c r="C7" s="612"/>
      <c r="D7" s="612"/>
      <c r="E7" s="612"/>
      <c r="F7" s="612"/>
      <c r="G7" s="612"/>
      <c r="H7" s="612"/>
      <c r="I7" s="612"/>
      <c r="J7" s="612"/>
      <c r="K7" s="612"/>
      <c r="L7" s="612"/>
    </row>
    <row r="8" spans="2:15" s="7" customFormat="1" ht="4.5" customHeight="1" x14ac:dyDescent="0.2">
      <c r="B8" s="278"/>
      <c r="C8" s="279"/>
      <c r="D8" s="279"/>
      <c r="E8" s="279"/>
      <c r="F8" s="279"/>
      <c r="G8" s="280"/>
      <c r="H8" s="279"/>
      <c r="I8" s="279"/>
      <c r="J8" s="279"/>
      <c r="K8" s="279"/>
      <c r="L8" s="279"/>
    </row>
    <row r="9" spans="2:15" s="7" customFormat="1" ht="12" x14ac:dyDescent="0.2">
      <c r="B9" s="281" t="s">
        <v>62</v>
      </c>
      <c r="C9" s="282">
        <v>395961474891.78009</v>
      </c>
      <c r="D9" s="282">
        <v>47773267762.370003</v>
      </c>
      <c r="E9" s="282">
        <v>311530828651.39001</v>
      </c>
      <c r="F9" s="282">
        <v>36657378478.020004</v>
      </c>
      <c r="G9" s="282">
        <v>331615979487.87994</v>
      </c>
      <c r="H9" s="282">
        <v>24570633828.93</v>
      </c>
      <c r="I9" s="282">
        <v>288808294624.40997</v>
      </c>
      <c r="J9" s="282">
        <v>18237051034.540001</v>
      </c>
      <c r="K9" s="282">
        <v>64345495403.899994</v>
      </c>
      <c r="L9" s="283">
        <v>0.16250443410305562</v>
      </c>
      <c r="M9" s="6"/>
      <c r="N9" s="435"/>
    </row>
    <row r="10" spans="2:15" s="7" customFormat="1" ht="3.75" customHeight="1" x14ac:dyDescent="0.2">
      <c r="B10" s="284"/>
      <c r="C10" s="285"/>
      <c r="D10" s="285"/>
      <c r="E10" s="285"/>
      <c r="F10" s="285"/>
      <c r="G10" s="285"/>
      <c r="H10" s="285"/>
      <c r="I10" s="285"/>
      <c r="J10" s="285"/>
      <c r="K10" s="285"/>
      <c r="L10" s="283"/>
    </row>
    <row r="11" spans="2:15" s="7" customFormat="1" ht="12" x14ac:dyDescent="0.2">
      <c r="B11" s="286" t="s">
        <v>57</v>
      </c>
      <c r="C11" s="287">
        <v>395961474891.78009</v>
      </c>
      <c r="D11" s="287">
        <v>47773267762.370003</v>
      </c>
      <c r="E11" s="287">
        <v>311530828651.39001</v>
      </c>
      <c r="F11" s="287">
        <v>36657378478.020004</v>
      </c>
      <c r="G11" s="287">
        <v>331615979487.87994</v>
      </c>
      <c r="H11" s="287">
        <v>24570633828.93</v>
      </c>
      <c r="I11" s="287">
        <v>288808294624.40997</v>
      </c>
      <c r="J11" s="287">
        <v>18237051034.540001</v>
      </c>
      <c r="K11" s="282">
        <v>64345495403.899994</v>
      </c>
      <c r="L11" s="434">
        <v>0.16250443410305562</v>
      </c>
      <c r="M11" s="356"/>
      <c r="N11" s="370"/>
      <c r="O11" s="356"/>
    </row>
    <row r="12" spans="2:15" s="7" customFormat="1" ht="12" x14ac:dyDescent="0.2">
      <c r="B12" s="32" t="s">
        <v>104</v>
      </c>
      <c r="C12" s="287">
        <v>278828634.81999999</v>
      </c>
      <c r="D12" s="423">
        <v>14665664.18</v>
      </c>
      <c r="E12" s="288">
        <v>112430873</v>
      </c>
      <c r="F12" s="427">
        <v>151732097.63999999</v>
      </c>
      <c r="G12" s="287">
        <v>223493615.82999998</v>
      </c>
      <c r="H12" s="423">
        <v>9124080.5600000005</v>
      </c>
      <c r="I12" s="288">
        <v>110579628.43000001</v>
      </c>
      <c r="J12" s="427">
        <v>103789906.83999999</v>
      </c>
      <c r="K12" s="436">
        <v>55335018.99000001</v>
      </c>
      <c r="L12" s="289">
        <v>0.19845529504429113</v>
      </c>
      <c r="M12" s="290"/>
    </row>
    <row r="13" spans="2:15" s="7" customFormat="1" ht="12" x14ac:dyDescent="0.2">
      <c r="B13" s="32" t="s">
        <v>102</v>
      </c>
      <c r="C13" s="291">
        <v>3619198048.6199999</v>
      </c>
      <c r="D13" s="424">
        <v>92803909.140000001</v>
      </c>
      <c r="E13" s="97">
        <v>3379270260.8299999</v>
      </c>
      <c r="F13" s="428">
        <v>147123878.65000001</v>
      </c>
      <c r="G13" s="291">
        <v>3164425933.6700001</v>
      </c>
      <c r="H13" s="432">
        <v>11935085.359999999</v>
      </c>
      <c r="I13" s="97">
        <v>3123200313.3099999</v>
      </c>
      <c r="J13" s="428">
        <v>29290535</v>
      </c>
      <c r="K13" s="436">
        <v>454772114.94999981</v>
      </c>
      <c r="L13" s="293">
        <v>0.12565549296850567</v>
      </c>
    </row>
    <row r="14" spans="2:15" s="7" customFormat="1" ht="12.75" customHeight="1" x14ac:dyDescent="0.2">
      <c r="B14" s="32" t="s">
        <v>72</v>
      </c>
      <c r="C14" s="291">
        <v>2581714587.75</v>
      </c>
      <c r="D14" s="424">
        <v>131184821.38</v>
      </c>
      <c r="E14" s="97">
        <v>2191872643.5</v>
      </c>
      <c r="F14" s="428">
        <v>258657122.87</v>
      </c>
      <c r="G14" s="291">
        <v>2157096648.0300002</v>
      </c>
      <c r="H14" s="432">
        <v>85986733.909999996</v>
      </c>
      <c r="I14" s="97">
        <v>1981769565.3499999</v>
      </c>
      <c r="J14" s="428">
        <v>89340348.769999996</v>
      </c>
      <c r="K14" s="436">
        <v>424617939.71999979</v>
      </c>
      <c r="L14" s="293">
        <v>0.16447129428433846</v>
      </c>
    </row>
    <row r="15" spans="2:15" s="7" customFormat="1" ht="12" x14ac:dyDescent="0.2">
      <c r="B15" s="41" t="s">
        <v>73</v>
      </c>
      <c r="C15" s="291">
        <v>2337209731.1699996</v>
      </c>
      <c r="D15" s="424">
        <v>376774665.58999997</v>
      </c>
      <c r="E15" s="97">
        <v>1732631440.6199999</v>
      </c>
      <c r="F15" s="428">
        <v>227803624.96000001</v>
      </c>
      <c r="G15" s="291">
        <v>1490438966.03</v>
      </c>
      <c r="H15" s="432">
        <v>42078721.850000001</v>
      </c>
      <c r="I15" s="97">
        <v>1343781705.5</v>
      </c>
      <c r="J15" s="428">
        <v>104578538.68000001</v>
      </c>
      <c r="K15" s="436">
        <v>846770765.13999963</v>
      </c>
      <c r="L15" s="293">
        <v>0.36229986288654931</v>
      </c>
    </row>
    <row r="16" spans="2:15" s="7" customFormat="1" ht="12" x14ac:dyDescent="0.2">
      <c r="B16" s="32" t="s">
        <v>1</v>
      </c>
      <c r="C16" s="291">
        <v>71441992163.059998</v>
      </c>
      <c r="D16" s="424">
        <v>9971566798.1499996</v>
      </c>
      <c r="E16" s="97">
        <v>53957922576.989998</v>
      </c>
      <c r="F16" s="428">
        <v>7512502787.9200001</v>
      </c>
      <c r="G16" s="291">
        <v>62631001982.570007</v>
      </c>
      <c r="H16" s="432">
        <v>6077055047.0500002</v>
      </c>
      <c r="I16" s="97">
        <v>52578044266.730003</v>
      </c>
      <c r="J16" s="428">
        <v>3975902668.79</v>
      </c>
      <c r="K16" s="436">
        <v>8810990180.4899902</v>
      </c>
      <c r="L16" s="293">
        <v>0.12333068988865384</v>
      </c>
    </row>
    <row r="17" spans="2:13" s="7" customFormat="1" ht="12" x14ac:dyDescent="0.2">
      <c r="B17" s="32" t="s">
        <v>2</v>
      </c>
      <c r="C17" s="291">
        <v>4566129147.5299997</v>
      </c>
      <c r="D17" s="424">
        <v>246609411.75</v>
      </c>
      <c r="E17" s="97">
        <v>4016428511.6199999</v>
      </c>
      <c r="F17" s="428">
        <v>303091224.15999997</v>
      </c>
      <c r="G17" s="291">
        <v>4043317952.7600002</v>
      </c>
      <c r="H17" s="432">
        <v>162611779.38</v>
      </c>
      <c r="I17" s="97">
        <v>3701258227.8800001</v>
      </c>
      <c r="J17" s="428">
        <v>179447945.49999997</v>
      </c>
      <c r="K17" s="436">
        <v>522811194.7699995</v>
      </c>
      <c r="L17" s="293">
        <v>0.11449768017464175</v>
      </c>
    </row>
    <row r="18" spans="2:13" s="7" customFormat="1" ht="12" x14ac:dyDescent="0.2">
      <c r="B18" s="32" t="s">
        <v>79</v>
      </c>
      <c r="C18" s="291">
        <v>5516647859.2099991</v>
      </c>
      <c r="D18" s="424">
        <v>545913769.05999994</v>
      </c>
      <c r="E18" s="97">
        <v>4868988030.8999996</v>
      </c>
      <c r="F18" s="428">
        <v>101746059.25</v>
      </c>
      <c r="G18" s="291">
        <v>4839670045.9200001</v>
      </c>
      <c r="H18" s="432">
        <v>257387660.65000001</v>
      </c>
      <c r="I18" s="97">
        <v>4509286652.3000002</v>
      </c>
      <c r="J18" s="428">
        <v>72995732.969999999</v>
      </c>
      <c r="K18" s="436">
        <v>676977813.28999901</v>
      </c>
      <c r="L18" s="293">
        <v>0.12271542983476642</v>
      </c>
    </row>
    <row r="19" spans="2:13" s="7" customFormat="1" ht="12" x14ac:dyDescent="0.2">
      <c r="B19" s="32" t="s">
        <v>56</v>
      </c>
      <c r="C19" s="291">
        <v>1448972499.5599999</v>
      </c>
      <c r="D19" s="424">
        <v>57572298.240000002</v>
      </c>
      <c r="E19" s="97">
        <v>1386571683</v>
      </c>
      <c r="F19" s="428">
        <v>4828518.32</v>
      </c>
      <c r="G19" s="291">
        <v>1395337186.9699998</v>
      </c>
      <c r="H19" s="432">
        <v>51010127.340000004</v>
      </c>
      <c r="I19" s="97">
        <v>1339498541.5699999</v>
      </c>
      <c r="J19" s="428">
        <v>4828518.0599999996</v>
      </c>
      <c r="K19" s="436">
        <v>53635312.590000153</v>
      </c>
      <c r="L19" s="293">
        <v>3.7016101138073521E-2</v>
      </c>
    </row>
    <row r="20" spans="2:13" s="7" customFormat="1" ht="12" x14ac:dyDescent="0.2">
      <c r="B20" s="32" t="s">
        <v>41</v>
      </c>
      <c r="C20" s="291">
        <v>1439595026.9200001</v>
      </c>
      <c r="D20" s="424">
        <v>45815263.32</v>
      </c>
      <c r="E20" s="97">
        <v>1231314089.71</v>
      </c>
      <c r="F20" s="428">
        <v>162465673.89000002</v>
      </c>
      <c r="G20" s="291">
        <v>1213003220.8099999</v>
      </c>
      <c r="H20" s="432">
        <v>1062915</v>
      </c>
      <c r="I20" s="97">
        <v>1152839926.3499999</v>
      </c>
      <c r="J20" s="428">
        <v>59100379.460000001</v>
      </c>
      <c r="K20" s="436">
        <v>226591806.11000013</v>
      </c>
      <c r="L20" s="293">
        <v>0.15739968662908704</v>
      </c>
      <c r="M20" s="435"/>
    </row>
    <row r="21" spans="2:13" s="7" customFormat="1" ht="12" x14ac:dyDescent="0.2">
      <c r="B21" s="32" t="s">
        <v>3</v>
      </c>
      <c r="C21" s="291">
        <v>7603657714.6099997</v>
      </c>
      <c r="D21" s="424">
        <v>570053471.65999997</v>
      </c>
      <c r="E21" s="97">
        <v>6495069957.4799995</v>
      </c>
      <c r="F21" s="428">
        <v>538534285.47000003</v>
      </c>
      <c r="G21" s="291">
        <v>6314076175.250001</v>
      </c>
      <c r="H21" s="432">
        <v>183769855.5</v>
      </c>
      <c r="I21" s="97">
        <v>5899034605.8100004</v>
      </c>
      <c r="J21" s="428">
        <v>231271713.94</v>
      </c>
      <c r="K21" s="436">
        <v>1289581539.3599987</v>
      </c>
      <c r="L21" s="293">
        <v>0.16960015663016242</v>
      </c>
    </row>
    <row r="22" spans="2:13" s="7" customFormat="1" ht="12" x14ac:dyDescent="0.2">
      <c r="B22" s="41" t="s">
        <v>105</v>
      </c>
      <c r="C22" s="291">
        <v>580146605.99000001</v>
      </c>
      <c r="D22" s="424">
        <v>24170501.199999999</v>
      </c>
      <c r="E22" s="292">
        <v>461238405</v>
      </c>
      <c r="F22" s="429">
        <v>94737699.790000007</v>
      </c>
      <c r="G22" s="291">
        <v>284379663.87</v>
      </c>
      <c r="H22" s="424">
        <v>18364369.43</v>
      </c>
      <c r="I22" s="292">
        <v>225845435.91999999</v>
      </c>
      <c r="J22" s="429">
        <v>40169858.520000003</v>
      </c>
      <c r="K22" s="436">
        <v>295766942.12</v>
      </c>
      <c r="L22" s="293">
        <v>0.50981413847157475</v>
      </c>
    </row>
    <row r="23" spans="2:13" s="7" customFormat="1" ht="12" x14ac:dyDescent="0.2">
      <c r="B23" s="32" t="s">
        <v>4</v>
      </c>
      <c r="C23" s="291">
        <v>35409464324.619995</v>
      </c>
      <c r="D23" s="424">
        <v>7630503601.3999996</v>
      </c>
      <c r="E23" s="97">
        <v>21314448738.189999</v>
      </c>
      <c r="F23" s="428">
        <v>6464511985.0300007</v>
      </c>
      <c r="G23" s="291">
        <v>24593286444.699997</v>
      </c>
      <c r="H23" s="432">
        <v>2568846538.1199999</v>
      </c>
      <c r="I23" s="97">
        <v>19002169788.459999</v>
      </c>
      <c r="J23" s="428">
        <v>3022270118.1199999</v>
      </c>
      <c r="K23" s="436">
        <v>10816177879.919998</v>
      </c>
      <c r="L23" s="293">
        <v>0.3054600821057768</v>
      </c>
    </row>
    <row r="24" spans="2:13" s="7" customFormat="1" ht="12" x14ac:dyDescent="0.2">
      <c r="B24" s="32" t="s">
        <v>5</v>
      </c>
      <c r="C24" s="291">
        <v>12649123298.07</v>
      </c>
      <c r="D24" s="424">
        <v>494795096.44</v>
      </c>
      <c r="E24" s="97">
        <v>11788929785.57</v>
      </c>
      <c r="F24" s="428">
        <v>365398416.06</v>
      </c>
      <c r="G24" s="291">
        <v>12246295428.73</v>
      </c>
      <c r="H24" s="432">
        <v>455915175.23000002</v>
      </c>
      <c r="I24" s="97">
        <v>11472934481.690001</v>
      </c>
      <c r="J24" s="428">
        <v>317445771.81</v>
      </c>
      <c r="K24" s="436">
        <v>402827869.34000015</v>
      </c>
      <c r="L24" s="293">
        <v>3.1846307435509272E-2</v>
      </c>
    </row>
    <row r="25" spans="2:13" s="7" customFormat="1" ht="12" x14ac:dyDescent="0.2">
      <c r="B25" s="32" t="s">
        <v>106</v>
      </c>
      <c r="C25" s="291">
        <v>448613766.81</v>
      </c>
      <c r="D25" s="424">
        <v>8004770.3600000003</v>
      </c>
      <c r="E25" s="292">
        <v>326899171</v>
      </c>
      <c r="F25" s="429">
        <v>113709825.45</v>
      </c>
      <c r="G25" s="291">
        <v>285046555.79000002</v>
      </c>
      <c r="H25" s="424">
        <v>2407946</v>
      </c>
      <c r="I25" s="292">
        <v>231647245.30000001</v>
      </c>
      <c r="J25" s="429">
        <v>50991364.490000002</v>
      </c>
      <c r="K25" s="436">
        <v>163567211.01999998</v>
      </c>
      <c r="L25" s="293">
        <v>0.36460586616209462</v>
      </c>
    </row>
    <row r="26" spans="2:13" s="7" customFormat="1" ht="12" x14ac:dyDescent="0.2">
      <c r="B26" s="32" t="s">
        <v>6</v>
      </c>
      <c r="C26" s="291">
        <v>5434085262.6200008</v>
      </c>
      <c r="D26" s="424">
        <v>954731801.99000001</v>
      </c>
      <c r="E26" s="97">
        <v>4110480932.7400002</v>
      </c>
      <c r="F26" s="428">
        <v>368872527.88999999</v>
      </c>
      <c r="G26" s="291">
        <v>4142123356.0500002</v>
      </c>
      <c r="H26" s="432">
        <v>228429252.63</v>
      </c>
      <c r="I26" s="97">
        <v>3728257069.3200002</v>
      </c>
      <c r="J26" s="428">
        <v>185437034.10000002</v>
      </c>
      <c r="K26" s="436">
        <v>1291961906.5700006</v>
      </c>
      <c r="L26" s="293">
        <v>0.23775149710240129</v>
      </c>
    </row>
    <row r="27" spans="2:13" s="7" customFormat="1" ht="12" x14ac:dyDescent="0.2">
      <c r="B27" s="32" t="s">
        <v>7</v>
      </c>
      <c r="C27" s="291">
        <v>2866527026.2600002</v>
      </c>
      <c r="D27" s="424">
        <v>127970881.72</v>
      </c>
      <c r="E27" s="97">
        <v>2390374888.5300002</v>
      </c>
      <c r="F27" s="428">
        <v>348181256.00999999</v>
      </c>
      <c r="G27" s="291">
        <v>2484641662.6599998</v>
      </c>
      <c r="H27" s="432">
        <v>33841042.520000003</v>
      </c>
      <c r="I27" s="97">
        <v>2218010335.7599998</v>
      </c>
      <c r="J27" s="428">
        <v>232790284.38</v>
      </c>
      <c r="K27" s="436">
        <v>381885363.60000038</v>
      </c>
      <c r="L27" s="293">
        <v>0.13322231400631579</v>
      </c>
    </row>
    <row r="28" spans="2:13" s="7" customFormat="1" ht="12" x14ac:dyDescent="0.2">
      <c r="B28" s="32" t="s">
        <v>8</v>
      </c>
      <c r="C28" s="291">
        <v>2398214458.0899997</v>
      </c>
      <c r="D28" s="424">
        <v>90069372.430000007</v>
      </c>
      <c r="E28" s="97">
        <v>2160632164</v>
      </c>
      <c r="F28" s="428">
        <v>147512921.66</v>
      </c>
      <c r="G28" s="291">
        <v>2211526934.8000002</v>
      </c>
      <c r="H28" s="432">
        <v>54121472.530000001</v>
      </c>
      <c r="I28" s="97">
        <v>2081980951.1300001</v>
      </c>
      <c r="J28" s="428">
        <v>75424511.139999986</v>
      </c>
      <c r="K28" s="436">
        <v>186687523.28999949</v>
      </c>
      <c r="L28" s="293">
        <v>7.7844382373827514E-2</v>
      </c>
    </row>
    <row r="29" spans="2:13" s="7" customFormat="1" ht="12" x14ac:dyDescent="0.2">
      <c r="B29" s="32" t="s">
        <v>107</v>
      </c>
      <c r="C29" s="291">
        <v>579064189.75</v>
      </c>
      <c r="D29" s="424">
        <v>115243350.28</v>
      </c>
      <c r="E29" s="292">
        <v>327948577</v>
      </c>
      <c r="F29" s="429">
        <v>135872262.47</v>
      </c>
      <c r="G29" s="291">
        <v>387268346.43000001</v>
      </c>
      <c r="H29" s="424">
        <v>69158561.390000001</v>
      </c>
      <c r="I29" s="292">
        <v>264745593.84</v>
      </c>
      <c r="J29" s="429">
        <v>53364191.200000003</v>
      </c>
      <c r="K29" s="436">
        <v>191795843.31999999</v>
      </c>
      <c r="L29" s="293">
        <v>0.33121689566540841</v>
      </c>
    </row>
    <row r="30" spans="2:13" s="7" customFormat="1" ht="12" x14ac:dyDescent="0.2">
      <c r="B30" s="32" t="s">
        <v>108</v>
      </c>
      <c r="C30" s="291">
        <v>2197965744.1199999</v>
      </c>
      <c r="D30" s="424">
        <v>201296769.78</v>
      </c>
      <c r="E30" s="97">
        <v>1576876744</v>
      </c>
      <c r="F30" s="428">
        <v>419792230.34000003</v>
      </c>
      <c r="G30" s="291">
        <v>1643536385.53</v>
      </c>
      <c r="H30" s="432">
        <v>82222604.239999995</v>
      </c>
      <c r="I30" s="97">
        <v>1268702195.28</v>
      </c>
      <c r="J30" s="428">
        <v>292611586.00999999</v>
      </c>
      <c r="K30" s="436">
        <v>554429358.58999991</v>
      </c>
      <c r="L30" s="293">
        <v>0.25224658758818691</v>
      </c>
    </row>
    <row r="31" spans="2:13" s="7" customFormat="1" ht="12" x14ac:dyDescent="0.2">
      <c r="B31" s="32" t="s">
        <v>99</v>
      </c>
      <c r="C31" s="291">
        <v>2174211818.3400002</v>
      </c>
      <c r="D31" s="424">
        <v>171259281.90000001</v>
      </c>
      <c r="E31" s="97">
        <v>1755189969</v>
      </c>
      <c r="F31" s="428">
        <v>247762567.44</v>
      </c>
      <c r="G31" s="291">
        <v>1752910208.6199999</v>
      </c>
      <c r="H31" s="432">
        <v>46468722.850000001</v>
      </c>
      <c r="I31" s="97">
        <v>1514139249.9400001</v>
      </c>
      <c r="J31" s="428">
        <v>192302235.82999998</v>
      </c>
      <c r="K31" s="436">
        <v>421301609.72000027</v>
      </c>
      <c r="L31" s="293">
        <v>0.19377210912304851</v>
      </c>
    </row>
    <row r="32" spans="2:13" s="7" customFormat="1" ht="12" x14ac:dyDescent="0.2">
      <c r="B32" s="32" t="s">
        <v>9</v>
      </c>
      <c r="C32" s="291">
        <v>4052603593.5500002</v>
      </c>
      <c r="D32" s="424">
        <v>124978287.23999999</v>
      </c>
      <c r="E32" s="97">
        <v>3691943752.9000001</v>
      </c>
      <c r="F32" s="428">
        <v>235681553.41</v>
      </c>
      <c r="G32" s="291">
        <v>3741422941.4599996</v>
      </c>
      <c r="H32" s="432">
        <v>81207346.439999998</v>
      </c>
      <c r="I32" s="97">
        <v>3529510079.9499998</v>
      </c>
      <c r="J32" s="428">
        <v>130705515.06999999</v>
      </c>
      <c r="K32" s="436">
        <v>311180652.09000063</v>
      </c>
      <c r="L32" s="293">
        <v>7.6785366470400962E-2</v>
      </c>
    </row>
    <row r="33" spans="2:12" s="7" customFormat="1" ht="12" x14ac:dyDescent="0.2">
      <c r="B33" s="32" t="s">
        <v>10</v>
      </c>
      <c r="C33" s="291">
        <v>7144847124.5299997</v>
      </c>
      <c r="D33" s="424">
        <v>1289615319.8299999</v>
      </c>
      <c r="E33" s="97">
        <v>5294220356.8299999</v>
      </c>
      <c r="F33" s="428">
        <v>561011447.87</v>
      </c>
      <c r="G33" s="291">
        <v>6502984600.1700001</v>
      </c>
      <c r="H33" s="432">
        <v>1059808462.0700001</v>
      </c>
      <c r="I33" s="97">
        <v>4916628224.1700001</v>
      </c>
      <c r="J33" s="428">
        <v>526547913.93000001</v>
      </c>
      <c r="K33" s="436">
        <v>641862524.35999966</v>
      </c>
      <c r="L33" s="293">
        <v>8.9835725407801839E-2</v>
      </c>
    </row>
    <row r="34" spans="2:12" s="7" customFormat="1" ht="12" x14ac:dyDescent="0.2">
      <c r="B34" s="32" t="s">
        <v>11</v>
      </c>
      <c r="C34" s="291">
        <v>4272649791.71</v>
      </c>
      <c r="D34" s="424">
        <v>266604235.74000001</v>
      </c>
      <c r="E34" s="97">
        <v>3561823473</v>
      </c>
      <c r="F34" s="428">
        <v>444222082.97000003</v>
      </c>
      <c r="G34" s="291">
        <v>3253369586.2300005</v>
      </c>
      <c r="H34" s="432">
        <v>62326329.649999999</v>
      </c>
      <c r="I34" s="97">
        <v>3063088456.8000002</v>
      </c>
      <c r="J34" s="428">
        <v>127954799.77999999</v>
      </c>
      <c r="K34" s="436">
        <v>1019280205.4799995</v>
      </c>
      <c r="L34" s="293">
        <v>0.23855926770727989</v>
      </c>
    </row>
    <row r="35" spans="2:12" s="7" customFormat="1" ht="12" x14ac:dyDescent="0.2">
      <c r="B35" s="32" t="s">
        <v>12</v>
      </c>
      <c r="C35" s="291">
        <v>26540288054.529999</v>
      </c>
      <c r="D35" s="424">
        <v>2219327250.3099999</v>
      </c>
      <c r="E35" s="97">
        <v>21097464374.23</v>
      </c>
      <c r="F35" s="428">
        <v>3223496429.9899998</v>
      </c>
      <c r="G35" s="291">
        <v>21504108224.150002</v>
      </c>
      <c r="H35" s="432">
        <v>681965714.72000003</v>
      </c>
      <c r="I35" s="97">
        <v>19402334352.93</v>
      </c>
      <c r="J35" s="428">
        <v>1419808156.5</v>
      </c>
      <c r="K35" s="436">
        <v>5036179830.3799973</v>
      </c>
      <c r="L35" s="293">
        <v>0.18975603505254354</v>
      </c>
    </row>
    <row r="36" spans="2:12" s="7" customFormat="1" ht="12" x14ac:dyDescent="0.2">
      <c r="B36" s="32" t="s">
        <v>13</v>
      </c>
      <c r="C36" s="291">
        <v>4114160474.04</v>
      </c>
      <c r="D36" s="424">
        <v>232283394.47</v>
      </c>
      <c r="E36" s="97">
        <v>3805710013.4000001</v>
      </c>
      <c r="F36" s="428">
        <v>76167066.169999987</v>
      </c>
      <c r="G36" s="291">
        <v>3914296965.1900001</v>
      </c>
      <c r="H36" s="432">
        <v>216781480.90000001</v>
      </c>
      <c r="I36" s="97">
        <v>3647575373.6700001</v>
      </c>
      <c r="J36" s="428">
        <v>49940110.619999997</v>
      </c>
      <c r="K36" s="436">
        <v>199863508.8499999</v>
      </c>
      <c r="L36" s="293">
        <v>4.8579414952606134E-2</v>
      </c>
    </row>
    <row r="37" spans="2:12" s="7" customFormat="1" ht="12" x14ac:dyDescent="0.2">
      <c r="B37" s="32" t="s">
        <v>59</v>
      </c>
      <c r="C37" s="291">
        <v>2553457456.8799996</v>
      </c>
      <c r="D37" s="424">
        <v>198390392.5</v>
      </c>
      <c r="E37" s="97">
        <v>2192926293.1099997</v>
      </c>
      <c r="F37" s="428">
        <v>162140771.26999998</v>
      </c>
      <c r="G37" s="291">
        <v>2204139371.9099998</v>
      </c>
      <c r="H37" s="432">
        <v>119901823.2</v>
      </c>
      <c r="I37" s="97">
        <v>1988868632.74</v>
      </c>
      <c r="J37" s="428">
        <v>95368915.969999999</v>
      </c>
      <c r="K37" s="436">
        <v>349318084.96999979</v>
      </c>
      <c r="L37" s="293">
        <v>0.13680199919869512</v>
      </c>
    </row>
    <row r="38" spans="2:12" s="7" customFormat="1" ht="12" x14ac:dyDescent="0.2">
      <c r="B38" s="32" t="s">
        <v>14</v>
      </c>
      <c r="C38" s="291">
        <v>10432879587.030001</v>
      </c>
      <c r="D38" s="424">
        <v>2351816072.7800002</v>
      </c>
      <c r="E38" s="97">
        <v>7381716180.5500002</v>
      </c>
      <c r="F38" s="428">
        <v>699347333.70000005</v>
      </c>
      <c r="G38" s="291">
        <v>8233152671.5299997</v>
      </c>
      <c r="H38" s="432">
        <v>697098772.88</v>
      </c>
      <c r="I38" s="97">
        <v>7045857847.3699999</v>
      </c>
      <c r="J38" s="428">
        <v>490196051.28000003</v>
      </c>
      <c r="K38" s="436">
        <v>2199726915.500001</v>
      </c>
      <c r="L38" s="293">
        <v>0.21084561526375406</v>
      </c>
    </row>
    <row r="39" spans="2:12" s="7" customFormat="1" ht="12" x14ac:dyDescent="0.2">
      <c r="B39" s="32" t="s">
        <v>15</v>
      </c>
      <c r="C39" s="291">
        <v>5213967754.0099993</v>
      </c>
      <c r="D39" s="424">
        <v>256272398.40000001</v>
      </c>
      <c r="E39" s="97">
        <v>4518182505.2799997</v>
      </c>
      <c r="F39" s="428">
        <v>439512850.33000004</v>
      </c>
      <c r="G39" s="291">
        <v>4403392582.5300007</v>
      </c>
      <c r="H39" s="432">
        <v>66028990.799999997</v>
      </c>
      <c r="I39" s="97">
        <v>4022007815.8800001</v>
      </c>
      <c r="J39" s="428">
        <v>315355775.85000002</v>
      </c>
      <c r="K39" s="436">
        <v>810575171.47999859</v>
      </c>
      <c r="L39" s="293">
        <v>0.15546225249601803</v>
      </c>
    </row>
    <row r="40" spans="2:12" s="7" customFormat="1" ht="12" x14ac:dyDescent="0.2">
      <c r="B40" s="32" t="s">
        <v>80</v>
      </c>
      <c r="C40" s="291">
        <v>4244662010.5600004</v>
      </c>
      <c r="D40" s="424">
        <v>151554810.25999999</v>
      </c>
      <c r="E40" s="97">
        <v>3798331803</v>
      </c>
      <c r="F40" s="428">
        <v>294775397.30000001</v>
      </c>
      <c r="G40" s="291">
        <v>3983143159.0799999</v>
      </c>
      <c r="H40" s="432">
        <v>115756665.45</v>
      </c>
      <c r="I40" s="97">
        <v>3768008647.98</v>
      </c>
      <c r="J40" s="428">
        <v>99377845.650000006</v>
      </c>
      <c r="K40" s="436">
        <v>261518851.4800005</v>
      </c>
      <c r="L40" s="293">
        <v>6.161123096005898E-2</v>
      </c>
    </row>
    <row r="41" spans="2:12" s="7" customFormat="1" ht="12" x14ac:dyDescent="0.2">
      <c r="B41" s="32" t="s">
        <v>16</v>
      </c>
      <c r="C41" s="291">
        <v>7577804587.4200001</v>
      </c>
      <c r="D41" s="424">
        <v>336060941.38999999</v>
      </c>
      <c r="E41" s="97">
        <v>6827875061</v>
      </c>
      <c r="F41" s="428">
        <v>413868585.03000003</v>
      </c>
      <c r="G41" s="291">
        <v>6648746976.8600006</v>
      </c>
      <c r="H41" s="432">
        <v>156055361.63</v>
      </c>
      <c r="I41" s="97">
        <v>6324353128.1300001</v>
      </c>
      <c r="J41" s="428">
        <v>168338487.09999999</v>
      </c>
      <c r="K41" s="436">
        <v>929057610.55999947</v>
      </c>
      <c r="L41" s="293">
        <v>0.12260247672555961</v>
      </c>
    </row>
    <row r="42" spans="2:12" s="7" customFormat="1" ht="12" x14ac:dyDescent="0.2">
      <c r="B42" s="32" t="s">
        <v>17</v>
      </c>
      <c r="C42" s="291">
        <v>5334044955.3400002</v>
      </c>
      <c r="D42" s="424">
        <v>401580550.99000001</v>
      </c>
      <c r="E42" s="97">
        <v>4652344555.5700006</v>
      </c>
      <c r="F42" s="428">
        <v>280119848.78000003</v>
      </c>
      <c r="G42" s="291">
        <v>4761905190.000001</v>
      </c>
      <c r="H42" s="432">
        <v>264834105.93000001</v>
      </c>
      <c r="I42" s="97">
        <v>4340537916.1000004</v>
      </c>
      <c r="J42" s="428">
        <v>156533167.97</v>
      </c>
      <c r="K42" s="436">
        <v>572139765.3399992</v>
      </c>
      <c r="L42" s="293">
        <v>0.10726189414043477</v>
      </c>
    </row>
    <row r="43" spans="2:12" s="7" customFormat="1" ht="12" x14ac:dyDescent="0.2">
      <c r="B43" s="32" t="s">
        <v>74</v>
      </c>
      <c r="C43" s="291">
        <v>1876262040.3599999</v>
      </c>
      <c r="D43" s="424">
        <v>171263366.25</v>
      </c>
      <c r="E43" s="97">
        <v>1472148708.6899998</v>
      </c>
      <c r="F43" s="428">
        <v>232849965.41999999</v>
      </c>
      <c r="G43" s="291">
        <v>1275449269.2400002</v>
      </c>
      <c r="H43" s="432">
        <v>7038349.8899999997</v>
      </c>
      <c r="I43" s="97">
        <v>1100828230.1800001</v>
      </c>
      <c r="J43" s="428">
        <v>167582689.17000002</v>
      </c>
      <c r="K43" s="436">
        <v>600812771.11999965</v>
      </c>
      <c r="L43" s="293">
        <v>0.32021794301435702</v>
      </c>
    </row>
    <row r="44" spans="2:12" s="7" customFormat="1" ht="12" x14ac:dyDescent="0.2">
      <c r="B44" s="32" t="s">
        <v>18</v>
      </c>
      <c r="C44" s="291">
        <v>9967325393.4400005</v>
      </c>
      <c r="D44" s="424">
        <v>1006678360.02</v>
      </c>
      <c r="E44" s="97">
        <v>8422490789</v>
      </c>
      <c r="F44" s="428">
        <v>538156244.42000008</v>
      </c>
      <c r="G44" s="291">
        <v>9011436664.7200012</v>
      </c>
      <c r="H44" s="432">
        <v>772440422.40999997</v>
      </c>
      <c r="I44" s="97">
        <v>7918264754.6999998</v>
      </c>
      <c r="J44" s="428">
        <v>320731487.61000001</v>
      </c>
      <c r="K44" s="436">
        <v>955888728.71999931</v>
      </c>
      <c r="L44" s="293">
        <v>9.5902229634152195E-2</v>
      </c>
    </row>
    <row r="45" spans="2:12" s="7" customFormat="1" ht="12" x14ac:dyDescent="0.2">
      <c r="B45" s="32" t="s">
        <v>81</v>
      </c>
      <c r="C45" s="291">
        <v>2425922186.6900001</v>
      </c>
      <c r="D45" s="424">
        <v>525812416.85000002</v>
      </c>
      <c r="E45" s="97">
        <v>1598720979</v>
      </c>
      <c r="F45" s="428">
        <v>301388790.84000003</v>
      </c>
      <c r="G45" s="291">
        <v>1835005940.5899999</v>
      </c>
      <c r="H45" s="432">
        <v>427242454.74000001</v>
      </c>
      <c r="I45" s="97">
        <v>1214462178.77</v>
      </c>
      <c r="J45" s="428">
        <v>193301307.08000001</v>
      </c>
      <c r="K45" s="436">
        <v>590916246.10000014</v>
      </c>
      <c r="L45" s="293">
        <v>0.24358417155426726</v>
      </c>
    </row>
    <row r="46" spans="2:12" s="7" customFormat="1" ht="12" x14ac:dyDescent="0.2">
      <c r="B46" s="32" t="s">
        <v>75</v>
      </c>
      <c r="C46" s="291">
        <v>1150858396.23</v>
      </c>
      <c r="D46" s="424">
        <v>131906330.58</v>
      </c>
      <c r="E46" s="97">
        <v>761574029</v>
      </c>
      <c r="F46" s="428">
        <v>257378036.65000004</v>
      </c>
      <c r="G46" s="291">
        <v>678432376.59000003</v>
      </c>
      <c r="H46" s="432">
        <v>15966765.82</v>
      </c>
      <c r="I46" s="97">
        <v>547674778.29999995</v>
      </c>
      <c r="J46" s="428">
        <v>114790832.47</v>
      </c>
      <c r="K46" s="436">
        <v>472426019.63999999</v>
      </c>
      <c r="L46" s="293">
        <v>0.41049882521392778</v>
      </c>
    </row>
    <row r="47" spans="2:12" s="7" customFormat="1" ht="12" x14ac:dyDescent="0.2">
      <c r="B47" s="32" t="s">
        <v>52</v>
      </c>
      <c r="C47" s="291">
        <v>3386700356.3599997</v>
      </c>
      <c r="D47" s="424">
        <v>67580589.140000001</v>
      </c>
      <c r="E47" s="97">
        <v>2979293880.1999998</v>
      </c>
      <c r="F47" s="428">
        <v>339825887.01999998</v>
      </c>
      <c r="G47" s="291">
        <v>2850665404.1400003</v>
      </c>
      <c r="H47" s="432">
        <v>12794225.460000001</v>
      </c>
      <c r="I47" s="97">
        <v>2701830255.5300002</v>
      </c>
      <c r="J47" s="428">
        <v>136040923.15000001</v>
      </c>
      <c r="K47" s="436">
        <v>536034952.21999931</v>
      </c>
      <c r="L47" s="293">
        <v>0.15827646257908853</v>
      </c>
    </row>
    <row r="48" spans="2:12" s="7" customFormat="1" ht="12" x14ac:dyDescent="0.2">
      <c r="B48" s="32" t="s">
        <v>93</v>
      </c>
      <c r="C48" s="291">
        <v>5598267348.7400007</v>
      </c>
      <c r="D48" s="424">
        <v>272604056.43000001</v>
      </c>
      <c r="E48" s="97">
        <v>5074805141</v>
      </c>
      <c r="F48" s="428">
        <v>250858151.31</v>
      </c>
      <c r="G48" s="291">
        <v>4978750714.1999998</v>
      </c>
      <c r="H48" s="432">
        <v>163220876.72999999</v>
      </c>
      <c r="I48" s="97">
        <v>4707808702.5200005</v>
      </c>
      <c r="J48" s="428">
        <v>107721134.94999999</v>
      </c>
      <c r="K48" s="436">
        <v>619516634.54000092</v>
      </c>
      <c r="L48" s="293">
        <v>0.11066220956372068</v>
      </c>
    </row>
    <row r="49" spans="2:12" s="7" customFormat="1" ht="12" x14ac:dyDescent="0.2">
      <c r="B49" s="32" t="s">
        <v>109</v>
      </c>
      <c r="C49" s="291">
        <v>885356003.13000011</v>
      </c>
      <c r="D49" s="424">
        <v>72469381.459999993</v>
      </c>
      <c r="E49" s="97">
        <v>580112844.69000006</v>
      </c>
      <c r="F49" s="428">
        <v>232773776.98000002</v>
      </c>
      <c r="G49" s="291">
        <v>656755391.09000003</v>
      </c>
      <c r="H49" s="432">
        <v>26323177.489999998</v>
      </c>
      <c r="I49" s="97">
        <v>516852770.50999999</v>
      </c>
      <c r="J49" s="428">
        <v>113579443.09</v>
      </c>
      <c r="K49" s="436">
        <v>228600612.04000008</v>
      </c>
      <c r="L49" s="293">
        <v>0.25820191113159913</v>
      </c>
    </row>
    <row r="50" spans="2:12" s="7" customFormat="1" ht="12" x14ac:dyDescent="0.2">
      <c r="B50" s="32" t="s">
        <v>19</v>
      </c>
      <c r="C50" s="291">
        <v>3646539193.6900005</v>
      </c>
      <c r="D50" s="424">
        <v>327334135.86000001</v>
      </c>
      <c r="E50" s="97">
        <v>2897340938.7600002</v>
      </c>
      <c r="F50" s="428">
        <v>421864119.06999999</v>
      </c>
      <c r="G50" s="291">
        <v>3062551455.0299997</v>
      </c>
      <c r="H50" s="432">
        <v>177202347.72</v>
      </c>
      <c r="I50" s="97">
        <v>2590392971.52</v>
      </c>
      <c r="J50" s="428">
        <v>294956135.78999996</v>
      </c>
      <c r="K50" s="436">
        <v>583987738.6600008</v>
      </c>
      <c r="L50" s="293">
        <v>0.16014848809812265</v>
      </c>
    </row>
    <row r="51" spans="2:12" s="7" customFormat="1" ht="12" x14ac:dyDescent="0.2">
      <c r="B51" s="32" t="s">
        <v>110</v>
      </c>
      <c r="C51" s="291">
        <v>1215442463.8</v>
      </c>
      <c r="D51" s="424">
        <v>494326641.48000002</v>
      </c>
      <c r="E51" s="97">
        <v>485300135</v>
      </c>
      <c r="F51" s="428">
        <v>235815687.31999999</v>
      </c>
      <c r="G51" s="291">
        <v>570403041.98000002</v>
      </c>
      <c r="H51" s="425">
        <v>30933821.760000002</v>
      </c>
      <c r="I51" s="294">
        <v>432464962.05000001</v>
      </c>
      <c r="J51" s="430">
        <v>107004258.17</v>
      </c>
      <c r="K51" s="436">
        <v>645039421.81999993</v>
      </c>
      <c r="L51" s="293">
        <v>0.53070337842511039</v>
      </c>
    </row>
    <row r="52" spans="2:12" s="7" customFormat="1" ht="12" x14ac:dyDescent="0.2">
      <c r="B52" s="32" t="s">
        <v>20</v>
      </c>
      <c r="C52" s="291">
        <v>5289820900.6299992</v>
      </c>
      <c r="D52" s="424">
        <v>55679522.939999998</v>
      </c>
      <c r="E52" s="97">
        <v>4764306425.6199999</v>
      </c>
      <c r="F52" s="428">
        <v>469834952.06999999</v>
      </c>
      <c r="G52" s="291">
        <v>4978403315.6799994</v>
      </c>
      <c r="H52" s="425">
        <v>33829124.859999999</v>
      </c>
      <c r="I52" s="294">
        <v>4566753086.71</v>
      </c>
      <c r="J52" s="430">
        <v>377821104.11000001</v>
      </c>
      <c r="K52" s="436">
        <v>311417584.94999981</v>
      </c>
      <c r="L52" s="293">
        <v>5.8871101838799698E-2</v>
      </c>
    </row>
    <row r="53" spans="2:12" s="7" customFormat="1" ht="12" x14ac:dyDescent="0.2">
      <c r="B53" s="32" t="s">
        <v>55</v>
      </c>
      <c r="C53" s="291">
        <v>3685518904.6999998</v>
      </c>
      <c r="D53" s="424">
        <v>273852054.63999999</v>
      </c>
      <c r="E53" s="97">
        <v>2556787295.23</v>
      </c>
      <c r="F53" s="428">
        <v>854879554.83000004</v>
      </c>
      <c r="G53" s="291">
        <v>2851564453.52</v>
      </c>
      <c r="H53" s="432">
        <v>172165827.40000001</v>
      </c>
      <c r="I53" s="97">
        <v>2295510390.48</v>
      </c>
      <c r="J53" s="428">
        <v>383888235.63999999</v>
      </c>
      <c r="K53" s="436">
        <v>833954451.17999983</v>
      </c>
      <c r="L53" s="293">
        <v>0.22627870667451738</v>
      </c>
    </row>
    <row r="54" spans="2:12" s="7" customFormat="1" ht="12" x14ac:dyDescent="0.2">
      <c r="B54" s="32" t="s">
        <v>21</v>
      </c>
      <c r="C54" s="291">
        <v>16027694397.27</v>
      </c>
      <c r="D54" s="424">
        <v>618643284.41999996</v>
      </c>
      <c r="E54" s="97">
        <v>14774157920</v>
      </c>
      <c r="F54" s="428">
        <v>634893192.85000002</v>
      </c>
      <c r="G54" s="291">
        <v>15162043560.370001</v>
      </c>
      <c r="H54" s="432">
        <v>348317142.73000002</v>
      </c>
      <c r="I54" s="97">
        <v>14412612575.52</v>
      </c>
      <c r="J54" s="428">
        <v>401113842.12</v>
      </c>
      <c r="K54" s="436">
        <v>865650836.89999962</v>
      </c>
      <c r="L54" s="293">
        <v>5.4009691939686973E-2</v>
      </c>
    </row>
    <row r="55" spans="2:12" s="7" customFormat="1" ht="12" x14ac:dyDescent="0.2">
      <c r="B55" s="32" t="s">
        <v>22</v>
      </c>
      <c r="C55" s="291">
        <v>7244813202.54</v>
      </c>
      <c r="D55" s="424">
        <v>1111023401.3</v>
      </c>
      <c r="E55" s="97">
        <v>4899199602</v>
      </c>
      <c r="F55" s="428">
        <v>1234590199.24</v>
      </c>
      <c r="G55" s="291">
        <v>4657322167.6199999</v>
      </c>
      <c r="H55" s="432">
        <v>290384525.42000002</v>
      </c>
      <c r="I55" s="97">
        <v>4143951518.46</v>
      </c>
      <c r="J55" s="428">
        <v>222986123.74000001</v>
      </c>
      <c r="K55" s="436">
        <v>2587491034.9200001</v>
      </c>
      <c r="L55" s="293">
        <v>0.35715082812802362</v>
      </c>
    </row>
    <row r="56" spans="2:12" s="7" customFormat="1" ht="12" x14ac:dyDescent="0.2">
      <c r="B56" s="32" t="s">
        <v>111</v>
      </c>
      <c r="C56" s="291">
        <v>634826904.75999999</v>
      </c>
      <c r="D56" s="425">
        <v>48630366.920000002</v>
      </c>
      <c r="E56" s="294">
        <v>489489761</v>
      </c>
      <c r="F56" s="430">
        <v>96706776.840000004</v>
      </c>
      <c r="G56" s="291">
        <v>343726539.55999994</v>
      </c>
      <c r="H56" s="425">
        <v>21915998.280000001</v>
      </c>
      <c r="I56" s="294">
        <v>292112790.01999998</v>
      </c>
      <c r="J56" s="430">
        <v>29697751.259999998</v>
      </c>
      <c r="K56" s="436">
        <v>291100365.20000005</v>
      </c>
      <c r="L56" s="293">
        <v>0.45855076874861223</v>
      </c>
    </row>
    <row r="57" spans="2:12" s="7" customFormat="1" ht="12" x14ac:dyDescent="0.2">
      <c r="B57" s="32" t="s">
        <v>23</v>
      </c>
      <c r="C57" s="291">
        <v>9358040479.5299988</v>
      </c>
      <c r="D57" s="424">
        <v>358428684.66000003</v>
      </c>
      <c r="E57" s="97">
        <v>8052234666.8999996</v>
      </c>
      <c r="F57" s="428">
        <v>947377127.97000003</v>
      </c>
      <c r="G57" s="291">
        <v>8168526045.4900007</v>
      </c>
      <c r="H57" s="432">
        <v>173018361.09999999</v>
      </c>
      <c r="I57" s="97">
        <v>7577026871.8500004</v>
      </c>
      <c r="J57" s="428">
        <v>418480812.54000002</v>
      </c>
      <c r="K57" s="436">
        <v>1189514434.0399981</v>
      </c>
      <c r="L57" s="293">
        <v>0.12711148628198077</v>
      </c>
    </row>
    <row r="58" spans="2:12" s="7" customFormat="1" ht="12" x14ac:dyDescent="0.2">
      <c r="B58" s="32" t="s">
        <v>24</v>
      </c>
      <c r="C58" s="291">
        <v>5988369328.0799999</v>
      </c>
      <c r="D58" s="424">
        <v>88585578.200000003</v>
      </c>
      <c r="E58" s="97">
        <v>5674453779.1700001</v>
      </c>
      <c r="F58" s="428">
        <v>225329970.71000001</v>
      </c>
      <c r="G58" s="291">
        <v>5077242116.5</v>
      </c>
      <c r="H58" s="432">
        <v>39068180.009999998</v>
      </c>
      <c r="I58" s="97">
        <v>4958211527.8800001</v>
      </c>
      <c r="J58" s="428">
        <v>79962408.609999999</v>
      </c>
      <c r="K58" s="436">
        <v>911127211.57999992</v>
      </c>
      <c r="L58" s="293">
        <v>0.15214946868885371</v>
      </c>
    </row>
    <row r="59" spans="2:12" s="7" customFormat="1" ht="12" x14ac:dyDescent="0.2">
      <c r="B59" s="32" t="s">
        <v>98</v>
      </c>
      <c r="C59" s="291">
        <v>7015098941.7999992</v>
      </c>
      <c r="D59" s="424">
        <v>2484755475.4899998</v>
      </c>
      <c r="E59" s="97">
        <v>3775470025.9499998</v>
      </c>
      <c r="F59" s="428">
        <v>754873440.36000001</v>
      </c>
      <c r="G59" s="291">
        <v>6053160777.9000006</v>
      </c>
      <c r="H59" s="432">
        <v>1968772929.1800001</v>
      </c>
      <c r="I59" s="97">
        <v>3604789070.04</v>
      </c>
      <c r="J59" s="428">
        <v>479598778.68000001</v>
      </c>
      <c r="K59" s="436">
        <v>961938163.89999866</v>
      </c>
      <c r="L59" s="293">
        <v>0.13712396245307634</v>
      </c>
    </row>
    <row r="60" spans="2:12" s="7" customFormat="1" ht="12" x14ac:dyDescent="0.2">
      <c r="B60" s="32" t="s">
        <v>25</v>
      </c>
      <c r="C60" s="291">
        <v>3170088390.7999997</v>
      </c>
      <c r="D60" s="424">
        <v>3654449.35</v>
      </c>
      <c r="E60" s="97">
        <v>2922140125</v>
      </c>
      <c r="F60" s="428">
        <v>244293816.44999999</v>
      </c>
      <c r="G60" s="291">
        <v>2817645891.25</v>
      </c>
      <c r="H60" s="432">
        <v>2019062.83</v>
      </c>
      <c r="I60" s="97">
        <v>2704785392.0900002</v>
      </c>
      <c r="J60" s="428">
        <v>110841436.33</v>
      </c>
      <c r="K60" s="436">
        <v>352442499.54999971</v>
      </c>
      <c r="L60" s="293">
        <v>0.11117749920564762</v>
      </c>
    </row>
    <row r="61" spans="2:12" s="7" customFormat="1" ht="12" x14ac:dyDescent="0.2">
      <c r="B61" s="41" t="s">
        <v>112</v>
      </c>
      <c r="C61" s="291">
        <v>475799460.45999998</v>
      </c>
      <c r="D61" s="425">
        <v>36039455.780000001</v>
      </c>
      <c r="E61" s="294">
        <v>306785252</v>
      </c>
      <c r="F61" s="430">
        <v>132974752.68000001</v>
      </c>
      <c r="G61" s="291">
        <v>215105879.70999998</v>
      </c>
      <c r="H61" s="425">
        <v>2050536.07</v>
      </c>
      <c r="I61" s="294">
        <v>198466800.69999999</v>
      </c>
      <c r="J61" s="430">
        <v>14588542.939999999</v>
      </c>
      <c r="K61" s="436">
        <v>260693580.75</v>
      </c>
      <c r="L61" s="293">
        <v>0.54790642363899078</v>
      </c>
    </row>
    <row r="62" spans="2:12" s="7" customFormat="1" ht="12" x14ac:dyDescent="0.2">
      <c r="B62" s="32" t="s">
        <v>26</v>
      </c>
      <c r="C62" s="291">
        <v>6926725994.4099998</v>
      </c>
      <c r="D62" s="424">
        <v>351417405.37</v>
      </c>
      <c r="E62" s="97">
        <v>5730338894.2799997</v>
      </c>
      <c r="F62" s="428">
        <v>844969694.75999999</v>
      </c>
      <c r="G62" s="291">
        <v>5854306631.6899996</v>
      </c>
      <c r="H62" s="432">
        <v>171934837.72999999</v>
      </c>
      <c r="I62" s="97">
        <v>5099458224.54</v>
      </c>
      <c r="J62" s="428">
        <v>582913569.41999996</v>
      </c>
      <c r="K62" s="436">
        <v>1072419362.7200003</v>
      </c>
      <c r="L62" s="293">
        <v>0.15482341348357986</v>
      </c>
    </row>
    <row r="63" spans="2:12" s="7" customFormat="1" ht="12" x14ac:dyDescent="0.2">
      <c r="B63" s="32" t="s">
        <v>82</v>
      </c>
      <c r="C63" s="291">
        <v>28694999677.02</v>
      </c>
      <c r="D63" s="424">
        <v>6965040312.7399998</v>
      </c>
      <c r="E63" s="97">
        <v>20269801642.830002</v>
      </c>
      <c r="F63" s="428">
        <v>1460157721.45</v>
      </c>
      <c r="G63" s="291">
        <v>22418112654.240002</v>
      </c>
      <c r="H63" s="432">
        <v>3980232792.5599999</v>
      </c>
      <c r="I63" s="97">
        <v>18266118252.110001</v>
      </c>
      <c r="J63" s="428">
        <v>171761609.56999999</v>
      </c>
      <c r="K63" s="436">
        <v>6276887022.7799988</v>
      </c>
      <c r="L63" s="293">
        <v>0.2187449762477871</v>
      </c>
    </row>
    <row r="64" spans="2:12" s="7" customFormat="1" ht="12" x14ac:dyDescent="0.2">
      <c r="B64" s="32" t="s">
        <v>83</v>
      </c>
      <c r="C64" s="291">
        <v>1546646194.95</v>
      </c>
      <c r="D64" s="424">
        <v>40663924.140000001</v>
      </c>
      <c r="E64" s="97">
        <v>1373656233.3</v>
      </c>
      <c r="F64" s="428">
        <v>132326037.51000001</v>
      </c>
      <c r="G64" s="291">
        <v>1466313276.22</v>
      </c>
      <c r="H64" s="432">
        <v>33601997.829999998</v>
      </c>
      <c r="I64" s="97">
        <v>1335175593.4300001</v>
      </c>
      <c r="J64" s="428">
        <v>97535684.959999993</v>
      </c>
      <c r="K64" s="436">
        <v>80332918.730000019</v>
      </c>
      <c r="L64" s="293">
        <v>5.1940074589972414E-2</v>
      </c>
    </row>
    <row r="65" spans="2:12" s="7" customFormat="1" ht="12" x14ac:dyDescent="0.2">
      <c r="B65" s="32" t="s">
        <v>28</v>
      </c>
      <c r="C65" s="291">
        <v>4376967903.0900002</v>
      </c>
      <c r="D65" s="424">
        <v>1368028784.3699999</v>
      </c>
      <c r="E65" s="97">
        <v>2808798337.6799998</v>
      </c>
      <c r="F65" s="428">
        <v>200140781.04000002</v>
      </c>
      <c r="G65" s="291">
        <v>3206016951.3400002</v>
      </c>
      <c r="H65" s="432">
        <v>951046691.13999999</v>
      </c>
      <c r="I65" s="97">
        <v>2201959922.2400002</v>
      </c>
      <c r="J65" s="428">
        <v>53010337.960000001</v>
      </c>
      <c r="K65" s="436">
        <v>1170950951.75</v>
      </c>
      <c r="L65" s="293">
        <v>0.26752559709732981</v>
      </c>
    </row>
    <row r="66" spans="2:12" s="7" customFormat="1" ht="12" x14ac:dyDescent="0.2">
      <c r="B66" s="32" t="s">
        <v>27</v>
      </c>
      <c r="C66" s="291">
        <v>15336023602.65</v>
      </c>
      <c r="D66" s="424">
        <v>995496228.58000004</v>
      </c>
      <c r="E66" s="97">
        <v>13912384983.1</v>
      </c>
      <c r="F66" s="428">
        <v>428142390.96999997</v>
      </c>
      <c r="G66" s="291">
        <v>14318870108.23</v>
      </c>
      <c r="H66" s="432">
        <v>719509044.53999996</v>
      </c>
      <c r="I66" s="97">
        <v>13367069833.800001</v>
      </c>
      <c r="J66" s="428">
        <v>232291229.88999999</v>
      </c>
      <c r="K66" s="436">
        <v>1017153494.4200001</v>
      </c>
      <c r="L66" s="293">
        <v>6.6324460679901429E-2</v>
      </c>
    </row>
    <row r="67" spans="2:12" s="7" customFormat="1" ht="12" x14ac:dyDescent="0.2">
      <c r="B67" s="41" t="s">
        <v>29</v>
      </c>
      <c r="C67" s="291">
        <v>2277378966.5700002</v>
      </c>
      <c r="D67" s="424">
        <v>120809237.11</v>
      </c>
      <c r="E67" s="97">
        <v>1979972652.4400001</v>
      </c>
      <c r="F67" s="428">
        <v>176597077.02000001</v>
      </c>
      <c r="G67" s="291">
        <v>1893667353.4400001</v>
      </c>
      <c r="H67" s="432">
        <v>58658089.18</v>
      </c>
      <c r="I67" s="97">
        <v>1756453220.5599999</v>
      </c>
      <c r="J67" s="428">
        <v>78556043.700000003</v>
      </c>
      <c r="K67" s="436">
        <v>383711613.13000011</v>
      </c>
      <c r="L67" s="293">
        <v>0.16848825723015912</v>
      </c>
    </row>
    <row r="68" spans="2:12" s="7" customFormat="1" ht="12" x14ac:dyDescent="0.2">
      <c r="B68" s="33" t="s">
        <v>76</v>
      </c>
      <c r="C68" s="295">
        <v>707260962.55999994</v>
      </c>
      <c r="D68" s="426">
        <v>83055164.409999996</v>
      </c>
      <c r="E68" s="136">
        <v>561005798</v>
      </c>
      <c r="F68" s="431">
        <v>63200000.149999999</v>
      </c>
      <c r="G68" s="295">
        <v>560962523.40999997</v>
      </c>
      <c r="H68" s="433">
        <v>7383500.8399999999</v>
      </c>
      <c r="I68" s="136">
        <v>500763694.31</v>
      </c>
      <c r="J68" s="431">
        <v>52815328.259999998</v>
      </c>
      <c r="K68" s="437">
        <v>146298439.14999998</v>
      </c>
      <c r="L68" s="296">
        <v>0.20685213364591554</v>
      </c>
    </row>
    <row r="69" spans="2:12" ht="14.25" x14ac:dyDescent="0.2">
      <c r="B69" s="44"/>
      <c r="C69" s="43"/>
      <c r="G69" s="43"/>
      <c r="H69" s="43"/>
      <c r="I69" s="43"/>
      <c r="J69" s="43"/>
      <c r="K69" s="43"/>
      <c r="L69" s="43"/>
    </row>
    <row r="70" spans="2:12" x14ac:dyDescent="0.2">
      <c r="B70" s="182" t="s">
        <v>181</v>
      </c>
      <c r="C70" s="43"/>
      <c r="D70" s="43"/>
      <c r="E70" s="43"/>
      <c r="F70" s="43"/>
      <c r="G70" s="43"/>
      <c r="H70" s="43"/>
      <c r="I70" s="43"/>
      <c r="J70" s="43"/>
      <c r="K70" s="43"/>
      <c r="L70" s="43"/>
    </row>
    <row r="71" spans="2:12" x14ac:dyDescent="0.2">
      <c r="B71" s="183"/>
      <c r="C71" s="43"/>
      <c r="D71" s="43"/>
      <c r="E71" s="43"/>
      <c r="F71" s="43"/>
      <c r="G71" s="43"/>
      <c r="H71" s="43"/>
      <c r="I71" s="43"/>
      <c r="J71" s="43"/>
      <c r="K71" s="43"/>
      <c r="L71" s="43"/>
    </row>
    <row r="72" spans="2:12" x14ac:dyDescent="0.2">
      <c r="B72" s="184" t="s">
        <v>121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</row>
    <row r="73" spans="2:12" x14ac:dyDescent="0.2">
      <c r="C73" s="43"/>
      <c r="D73" s="43"/>
      <c r="E73" s="43"/>
      <c r="F73" s="43"/>
      <c r="G73" s="43"/>
      <c r="H73" s="43"/>
      <c r="I73" s="43"/>
      <c r="J73" s="43"/>
      <c r="K73" s="43"/>
      <c r="L73" s="43"/>
    </row>
  </sheetData>
  <mergeCells count="14">
    <mergeCell ref="B5:B7"/>
    <mergeCell ref="E6:E7"/>
    <mergeCell ref="F6:F7"/>
    <mergeCell ref="C5:F5"/>
    <mergeCell ref="C6:C7"/>
    <mergeCell ref="D6:D7"/>
    <mergeCell ref="G6:G7"/>
    <mergeCell ref="H6:H7"/>
    <mergeCell ref="K5:L5"/>
    <mergeCell ref="K6:K7"/>
    <mergeCell ref="L6:L7"/>
    <mergeCell ref="I6:I7"/>
    <mergeCell ref="J6:J7"/>
    <mergeCell ref="G5:J5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64" orientation="landscape" horizontalDpi="4294967293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9">
    <tabColor theme="4" tint="0.79998168889431442"/>
    <pageSetUpPr fitToPage="1"/>
  </sheetPr>
  <dimension ref="B2:AZ72"/>
  <sheetViews>
    <sheetView showGridLines="0" workbookViewId="0">
      <selection activeCell="C10" sqref="C10"/>
    </sheetView>
  </sheetViews>
  <sheetFormatPr baseColWidth="10" defaultRowHeight="14.25" x14ac:dyDescent="0.2"/>
  <cols>
    <col min="1" max="1" width="2.140625" style="65" customWidth="1"/>
    <col min="2" max="2" width="28.5703125" style="70" customWidth="1"/>
    <col min="3" max="3" width="14.7109375" style="64" customWidth="1"/>
    <col min="4" max="4" width="17" style="64" customWidth="1"/>
    <col min="5" max="5" width="8.28515625" style="69" customWidth="1"/>
    <col min="6" max="6" width="15.7109375" style="64" customWidth="1"/>
    <col min="7" max="7" width="4.5703125" style="69" customWidth="1"/>
    <col min="8" max="8" width="15.28515625" style="64" customWidth="1"/>
    <col min="9" max="9" width="8.42578125" style="69" bestFit="1" customWidth="1"/>
    <col min="10" max="10" width="13.85546875" style="64" customWidth="1"/>
    <col min="11" max="11" width="5.28515625" style="69" customWidth="1"/>
    <col min="12" max="12" width="14.85546875" style="64" customWidth="1"/>
    <col min="13" max="13" width="5" style="69" customWidth="1"/>
    <col min="14" max="14" width="11.42578125" style="64" customWidth="1"/>
    <col min="15" max="15" width="6.5703125" style="69" customWidth="1"/>
    <col min="16" max="16" width="13.140625" style="64" bestFit="1" customWidth="1"/>
    <col min="17" max="17" width="15.28515625" style="64" bestFit="1" customWidth="1"/>
    <col min="18" max="22" width="11.42578125" style="64"/>
    <col min="23" max="16384" width="11.42578125" style="65"/>
  </cols>
  <sheetData>
    <row r="2" spans="2:52" s="62" customFormat="1" ht="15" x14ac:dyDescent="0.25">
      <c r="B2" s="185" t="s">
        <v>162</v>
      </c>
      <c r="C2" s="59"/>
      <c r="D2" s="59"/>
      <c r="E2" s="60"/>
      <c r="F2" s="59"/>
      <c r="G2" s="60"/>
      <c r="H2" s="59"/>
      <c r="I2" s="60"/>
      <c r="J2" s="59"/>
      <c r="K2" s="60"/>
      <c r="L2" s="59"/>
      <c r="M2" s="60"/>
      <c r="N2" s="61"/>
      <c r="O2" s="60"/>
      <c r="P2" s="59"/>
      <c r="Q2" s="59"/>
      <c r="R2" s="59"/>
      <c r="S2" s="59"/>
      <c r="T2" s="59"/>
      <c r="U2" s="59"/>
      <c r="V2" s="59"/>
    </row>
    <row r="3" spans="2:52" s="62" customFormat="1" ht="15" x14ac:dyDescent="0.25">
      <c r="B3" s="63"/>
      <c r="C3" s="59"/>
      <c r="D3" s="59"/>
      <c r="E3" s="60"/>
      <c r="F3" s="59"/>
      <c r="G3" s="60"/>
      <c r="H3" s="59"/>
      <c r="I3" s="60"/>
      <c r="J3" s="59"/>
      <c r="K3" s="60"/>
      <c r="L3" s="59"/>
      <c r="M3" s="60"/>
      <c r="N3" s="59"/>
      <c r="O3" s="60"/>
      <c r="P3" s="59"/>
      <c r="Q3" s="59"/>
      <c r="R3" s="59"/>
      <c r="S3" s="59"/>
      <c r="T3" s="59"/>
      <c r="U3" s="59"/>
      <c r="V3" s="59"/>
    </row>
    <row r="4" spans="2:52" s="298" customFormat="1" ht="12" x14ac:dyDescent="0.2">
      <c r="B4" s="591" t="s">
        <v>60</v>
      </c>
      <c r="C4" s="620" t="s">
        <v>44</v>
      </c>
      <c r="D4" s="621" t="s">
        <v>63</v>
      </c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297"/>
      <c r="Q4" s="297"/>
      <c r="R4" s="297"/>
      <c r="S4" s="297"/>
      <c r="T4" s="297"/>
      <c r="U4" s="297"/>
      <c r="V4" s="297"/>
    </row>
    <row r="5" spans="2:52" s="298" customFormat="1" ht="12" x14ac:dyDescent="0.2">
      <c r="B5" s="592"/>
      <c r="C5" s="620"/>
      <c r="D5" s="621" t="s">
        <v>30</v>
      </c>
      <c r="E5" s="621"/>
      <c r="F5" s="622" t="s">
        <v>31</v>
      </c>
      <c r="G5" s="622"/>
      <c r="H5" s="622" t="s">
        <v>32</v>
      </c>
      <c r="I5" s="622"/>
      <c r="J5" s="622" t="s">
        <v>33</v>
      </c>
      <c r="K5" s="622"/>
      <c r="L5" s="622" t="s">
        <v>34</v>
      </c>
      <c r="M5" s="622"/>
      <c r="N5" s="622" t="s">
        <v>51</v>
      </c>
      <c r="O5" s="622"/>
      <c r="P5" s="297"/>
      <c r="Q5" s="297"/>
      <c r="R5" s="297"/>
      <c r="S5" s="297"/>
      <c r="T5" s="297"/>
      <c r="U5" s="297"/>
      <c r="V5" s="297"/>
    </row>
    <row r="6" spans="2:52" s="298" customFormat="1" ht="12" x14ac:dyDescent="0.2">
      <c r="B6" s="593"/>
      <c r="C6" s="620"/>
      <c r="D6" s="302" t="s">
        <v>66</v>
      </c>
      <c r="E6" s="303" t="s">
        <v>40</v>
      </c>
      <c r="F6" s="302" t="s">
        <v>66</v>
      </c>
      <c r="G6" s="303" t="s">
        <v>40</v>
      </c>
      <c r="H6" s="302" t="s">
        <v>66</v>
      </c>
      <c r="I6" s="303" t="s">
        <v>40</v>
      </c>
      <c r="J6" s="302" t="s">
        <v>66</v>
      </c>
      <c r="K6" s="303" t="s">
        <v>40</v>
      </c>
      <c r="L6" s="302" t="s">
        <v>66</v>
      </c>
      <c r="M6" s="303" t="s">
        <v>40</v>
      </c>
      <c r="N6" s="302" t="s">
        <v>66</v>
      </c>
      <c r="O6" s="303" t="s">
        <v>40</v>
      </c>
      <c r="P6" s="297"/>
      <c r="Q6" s="297"/>
      <c r="R6" s="297"/>
      <c r="S6" s="297"/>
      <c r="T6" s="297"/>
      <c r="U6" s="297"/>
      <c r="V6" s="297"/>
    </row>
    <row r="7" spans="2:52" s="162" customFormat="1" ht="4.5" customHeight="1" x14ac:dyDescent="0.2">
      <c r="B7" s="304"/>
      <c r="C7" s="305"/>
      <c r="D7" s="67"/>
      <c r="E7" s="67"/>
      <c r="F7" s="67"/>
      <c r="G7" s="67"/>
      <c r="H7" s="67"/>
      <c r="I7" s="67"/>
      <c r="J7" s="305"/>
      <c r="K7" s="305"/>
      <c r="L7" s="305"/>
      <c r="M7" s="305"/>
      <c r="N7" s="305"/>
      <c r="O7" s="305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8"/>
      <c r="AD7" s="68"/>
      <c r="AE7" s="68"/>
      <c r="AF7" s="68"/>
      <c r="AG7" s="68"/>
      <c r="AH7" s="298"/>
      <c r="AI7" s="298"/>
      <c r="AJ7" s="298"/>
      <c r="AK7" s="298"/>
      <c r="AL7" s="298"/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</row>
    <row r="8" spans="2:52" s="301" customFormat="1" ht="12" x14ac:dyDescent="0.2">
      <c r="B8" s="306" t="s">
        <v>61</v>
      </c>
      <c r="C8" s="307">
        <v>323539321381.81</v>
      </c>
      <c r="D8" s="542">
        <v>269170411711.68991</v>
      </c>
      <c r="E8" s="308">
        <v>0.82914125142976214</v>
      </c>
      <c r="F8" s="543">
        <v>6440611052.8199959</v>
      </c>
      <c r="G8" s="309">
        <v>2.0210542059860781E-2</v>
      </c>
      <c r="H8" s="307">
        <v>28421345189.240002</v>
      </c>
      <c r="I8" s="309">
        <v>8.9256342180791121E-2</v>
      </c>
      <c r="J8" s="307">
        <v>8722113240.3899975</v>
      </c>
      <c r="K8" s="309">
        <v>2.7563216312473444E-2</v>
      </c>
      <c r="L8" s="307">
        <v>10510565135.080002</v>
      </c>
      <c r="M8" s="309">
        <v>3.2986705605565901E-2</v>
      </c>
      <c r="N8" s="307">
        <v>274275052.59000003</v>
      </c>
      <c r="O8" s="309">
        <v>8.4194241154628342E-4</v>
      </c>
      <c r="P8" s="299"/>
      <c r="Q8" s="300"/>
      <c r="R8" s="300"/>
      <c r="S8" s="300"/>
      <c r="T8" s="300"/>
      <c r="U8" s="300"/>
      <c r="V8" s="300"/>
    </row>
    <row r="9" spans="2:52" s="298" customFormat="1" ht="4.5" customHeight="1" x14ac:dyDescent="0.2">
      <c r="B9" s="310"/>
      <c r="C9" s="311"/>
      <c r="D9" s="311"/>
      <c r="E9" s="544"/>
      <c r="F9" s="311"/>
      <c r="G9" s="313"/>
      <c r="H9" s="311"/>
      <c r="I9" s="314"/>
      <c r="J9" s="311"/>
      <c r="K9" s="315"/>
      <c r="L9" s="311"/>
      <c r="M9" s="316"/>
      <c r="N9" s="311"/>
      <c r="O9" s="316"/>
      <c r="P9" s="299"/>
      <c r="Q9" s="300"/>
      <c r="R9" s="297"/>
      <c r="S9" s="297"/>
      <c r="T9" s="297"/>
      <c r="U9" s="297"/>
      <c r="V9" s="297"/>
    </row>
    <row r="10" spans="2:52" s="301" customFormat="1" ht="12" x14ac:dyDescent="0.2">
      <c r="B10" s="254" t="s">
        <v>57</v>
      </c>
      <c r="C10" s="317">
        <v>323539321381.81</v>
      </c>
      <c r="D10" s="317">
        <v>269170411711.68991</v>
      </c>
      <c r="E10" s="308">
        <v>0.83195578998585118</v>
      </c>
      <c r="F10" s="347">
        <v>6440611052.8199959</v>
      </c>
      <c r="G10" s="439">
        <v>2.0210542059860781E-2</v>
      </c>
      <c r="H10" s="317">
        <v>28421345189.240002</v>
      </c>
      <c r="I10" s="439">
        <v>8.9256342180791121E-2</v>
      </c>
      <c r="J10" s="317">
        <v>8722113240.3899975</v>
      </c>
      <c r="K10" s="439">
        <v>2.7563216312473444E-2</v>
      </c>
      <c r="L10" s="317">
        <v>10510565135.080002</v>
      </c>
      <c r="M10" s="439">
        <v>3.2986705605565901E-2</v>
      </c>
      <c r="N10" s="317">
        <v>274275052.59000003</v>
      </c>
      <c r="O10" s="439">
        <v>8.4194241154628342E-4</v>
      </c>
      <c r="P10" s="533"/>
      <c r="Q10" s="300"/>
      <c r="R10" s="300"/>
      <c r="S10" s="300"/>
      <c r="T10" s="300"/>
      <c r="U10" s="300"/>
      <c r="V10" s="300"/>
    </row>
    <row r="11" spans="2:52" s="301" customFormat="1" ht="12" x14ac:dyDescent="0.2">
      <c r="B11" s="333" t="s">
        <v>104</v>
      </c>
      <c r="C11" s="320">
        <v>220805182.75999996</v>
      </c>
      <c r="D11" s="438">
        <v>148923171.56999999</v>
      </c>
      <c r="E11" s="321">
        <v>0.67445505448968213</v>
      </c>
      <c r="F11" s="438">
        <v>13639537.380000001</v>
      </c>
      <c r="G11" s="319">
        <v>6.1771817171634234E-2</v>
      </c>
      <c r="H11" s="438">
        <v>18898751.600000001</v>
      </c>
      <c r="I11" s="319">
        <v>8.5590163073942169E-2</v>
      </c>
      <c r="J11" s="438">
        <v>28858985.109999999</v>
      </c>
      <c r="K11" s="319">
        <v>0.13069885746915519</v>
      </c>
      <c r="L11" s="438">
        <v>10484737.1</v>
      </c>
      <c r="M11" s="319">
        <v>4.7484107795586428E-2</v>
      </c>
      <c r="N11" s="438">
        <v>0</v>
      </c>
      <c r="O11" s="319">
        <v>0</v>
      </c>
      <c r="P11" s="299"/>
      <c r="Q11" s="300"/>
      <c r="R11" s="300"/>
      <c r="S11" s="300"/>
      <c r="T11" s="300"/>
      <c r="U11" s="300"/>
      <c r="V11" s="300"/>
    </row>
    <row r="12" spans="2:52" s="301" customFormat="1" ht="12" x14ac:dyDescent="0.2">
      <c r="B12" s="333" t="s">
        <v>102</v>
      </c>
      <c r="C12" s="320">
        <v>3135915130.1700001</v>
      </c>
      <c r="D12" s="262">
        <v>2917339623.8499999</v>
      </c>
      <c r="E12" s="321">
        <v>0.9302992915155357</v>
      </c>
      <c r="F12" s="262">
        <v>4363466.84</v>
      </c>
      <c r="G12" s="321">
        <v>1.3914492768059873E-3</v>
      </c>
      <c r="H12" s="262">
        <v>191116532.25999999</v>
      </c>
      <c r="I12" s="321">
        <v>6.0944421110541803E-2</v>
      </c>
      <c r="J12" s="262">
        <v>10786175.4</v>
      </c>
      <c r="K12" s="321">
        <v>3.4395622815899594E-3</v>
      </c>
      <c r="L12" s="262">
        <v>10435058.82</v>
      </c>
      <c r="M12" s="321">
        <v>3.3275960562855885E-3</v>
      </c>
      <c r="N12" s="262">
        <v>1874273</v>
      </c>
      <c r="O12" s="321">
        <v>5.9767975924093146E-4</v>
      </c>
      <c r="P12" s="299"/>
      <c r="Q12" s="300"/>
      <c r="R12" s="300"/>
      <c r="S12" s="300"/>
      <c r="T12" s="300"/>
      <c r="U12" s="300"/>
      <c r="V12" s="300"/>
    </row>
    <row r="13" spans="2:52" s="301" customFormat="1" ht="12" x14ac:dyDescent="0.2">
      <c r="B13" s="333" t="s">
        <v>72</v>
      </c>
      <c r="C13" s="320">
        <v>2154449862.98</v>
      </c>
      <c r="D13" s="262">
        <v>1924615367.3299999</v>
      </c>
      <c r="E13" s="321">
        <v>0.89332102844477579</v>
      </c>
      <c r="F13" s="262">
        <v>14844737.220000001</v>
      </c>
      <c r="G13" s="321">
        <v>6.8902681260203484E-3</v>
      </c>
      <c r="H13" s="262">
        <v>145129543.41</v>
      </c>
      <c r="I13" s="321">
        <v>6.7362692399469057E-2</v>
      </c>
      <c r="J13" s="262">
        <v>51777081.810000002</v>
      </c>
      <c r="K13" s="321">
        <v>2.4032623223073191E-2</v>
      </c>
      <c r="L13" s="262">
        <v>18083133.210000001</v>
      </c>
      <c r="M13" s="321">
        <v>8.3933878066615609E-3</v>
      </c>
      <c r="N13" s="262">
        <v>0</v>
      </c>
      <c r="O13" s="321">
        <v>0</v>
      </c>
      <c r="P13" s="299"/>
      <c r="Q13" s="300"/>
      <c r="R13" s="300"/>
      <c r="S13" s="300"/>
      <c r="T13" s="300"/>
      <c r="U13" s="300"/>
      <c r="V13" s="300"/>
    </row>
    <row r="14" spans="2:52" s="301" customFormat="1" ht="12" x14ac:dyDescent="0.2">
      <c r="B14" s="333" t="s">
        <v>73</v>
      </c>
      <c r="C14" s="320">
        <v>1451696459.9199998</v>
      </c>
      <c r="D14" s="262">
        <v>1294486846.79</v>
      </c>
      <c r="E14" s="321">
        <v>0.89170627781329481</v>
      </c>
      <c r="F14" s="262">
        <v>15972715.83</v>
      </c>
      <c r="G14" s="321">
        <v>1.1002793125830331E-2</v>
      </c>
      <c r="H14" s="262">
        <v>114284202.84</v>
      </c>
      <c r="I14" s="321">
        <v>7.8724586024200946E-2</v>
      </c>
      <c r="J14" s="262">
        <v>12993265.58</v>
      </c>
      <c r="K14" s="321">
        <v>8.9504010919169933E-3</v>
      </c>
      <c r="L14" s="262">
        <v>13959428.880000001</v>
      </c>
      <c r="M14" s="321">
        <v>9.6159419447570168E-3</v>
      </c>
      <c r="N14" s="262">
        <v>0</v>
      </c>
      <c r="O14" s="321">
        <v>0</v>
      </c>
      <c r="P14" s="299"/>
      <c r="Q14" s="300"/>
      <c r="R14" s="300"/>
      <c r="S14" s="300"/>
      <c r="T14" s="300"/>
      <c r="U14" s="300"/>
      <c r="V14" s="300"/>
    </row>
    <row r="15" spans="2:52" s="301" customFormat="1" ht="12" x14ac:dyDescent="0.2">
      <c r="B15" s="333" t="s">
        <v>1</v>
      </c>
      <c r="C15" s="320">
        <v>60535297481.5</v>
      </c>
      <c r="D15" s="262">
        <v>45873728075.389999</v>
      </c>
      <c r="E15" s="321">
        <v>0.75780131566065767</v>
      </c>
      <c r="F15" s="262">
        <v>2537817574.9299998</v>
      </c>
      <c r="G15" s="321">
        <v>4.19229388557242E-2</v>
      </c>
      <c r="H15" s="262">
        <v>8019047311.8199997</v>
      </c>
      <c r="I15" s="321">
        <v>0.13246895027270122</v>
      </c>
      <c r="J15" s="262">
        <v>691877500.58000004</v>
      </c>
      <c r="K15" s="321">
        <v>1.1429323541218948E-2</v>
      </c>
      <c r="L15" s="262">
        <v>3412827018.7800002</v>
      </c>
      <c r="M15" s="321">
        <v>5.6377471669697886E-2</v>
      </c>
      <c r="N15" s="262">
        <v>0</v>
      </c>
      <c r="O15" s="321">
        <v>0</v>
      </c>
      <c r="P15" s="299"/>
      <c r="Q15" s="300"/>
      <c r="R15" s="300"/>
      <c r="S15" s="300"/>
      <c r="T15" s="300"/>
      <c r="U15" s="300"/>
      <c r="V15" s="300"/>
    </row>
    <row r="16" spans="2:52" s="301" customFormat="1" ht="12" x14ac:dyDescent="0.2">
      <c r="B16" s="333" t="s">
        <v>2</v>
      </c>
      <c r="C16" s="320">
        <v>3970313624.1699996</v>
      </c>
      <c r="D16" s="262">
        <v>3550275726.3099999</v>
      </c>
      <c r="E16" s="321">
        <v>0.89420536067908007</v>
      </c>
      <c r="F16" s="262">
        <v>43263860.68</v>
      </c>
      <c r="G16" s="321">
        <v>1.0896837070155731E-2</v>
      </c>
      <c r="H16" s="262">
        <v>185724673.87</v>
      </c>
      <c r="I16" s="321">
        <v>4.6778338300371938E-2</v>
      </c>
      <c r="J16" s="262">
        <v>150072161.93000001</v>
      </c>
      <c r="K16" s="321">
        <v>3.7798566092212132E-2</v>
      </c>
      <c r="L16" s="262">
        <v>34131350.229999997</v>
      </c>
      <c r="M16" s="321">
        <v>8.5966383164844343E-3</v>
      </c>
      <c r="N16" s="262">
        <v>6845851.1500000004</v>
      </c>
      <c r="O16" s="321">
        <v>1.7242595416958116E-3</v>
      </c>
      <c r="P16" s="299"/>
      <c r="Q16" s="300"/>
      <c r="R16" s="300"/>
      <c r="S16" s="300"/>
      <c r="T16" s="300"/>
      <c r="U16" s="300"/>
      <c r="V16" s="300"/>
    </row>
    <row r="17" spans="2:22" s="301" customFormat="1" ht="12" x14ac:dyDescent="0.2">
      <c r="B17" s="333" t="s">
        <v>79</v>
      </c>
      <c r="C17" s="320">
        <v>4787295145.8100004</v>
      </c>
      <c r="D17" s="262">
        <v>4253860730.5300002</v>
      </c>
      <c r="E17" s="321">
        <v>0.88857289992933075</v>
      </c>
      <c r="F17" s="262">
        <v>37528702.509999998</v>
      </c>
      <c r="G17" s="321">
        <v>7.8392289104728292E-3</v>
      </c>
      <c r="H17" s="262">
        <v>285900601.06999999</v>
      </c>
      <c r="I17" s="321">
        <v>5.9720696627662426E-2</v>
      </c>
      <c r="J17" s="262">
        <v>109631880.86</v>
      </c>
      <c r="K17" s="321">
        <v>2.2900589481296856E-2</v>
      </c>
      <c r="L17" s="262">
        <v>96224689.469999999</v>
      </c>
      <c r="M17" s="321">
        <v>2.0100011914707002E-2</v>
      </c>
      <c r="N17" s="262">
        <v>4148541.37</v>
      </c>
      <c r="O17" s="321">
        <v>8.665731365301221E-4</v>
      </c>
      <c r="P17" s="299"/>
      <c r="Q17" s="300"/>
      <c r="R17" s="300"/>
      <c r="S17" s="300"/>
      <c r="T17" s="300"/>
      <c r="U17" s="300"/>
      <c r="V17" s="300"/>
    </row>
    <row r="18" spans="2:22" s="301" customFormat="1" ht="12" x14ac:dyDescent="0.2">
      <c r="B18" s="333" t="s">
        <v>56</v>
      </c>
      <c r="C18" s="320">
        <v>1395337186.9699998</v>
      </c>
      <c r="D18" s="262">
        <v>977884401.63</v>
      </c>
      <c r="E18" s="321">
        <v>0.70082300590977142</v>
      </c>
      <c r="F18" s="262">
        <v>103954386.97</v>
      </c>
      <c r="G18" s="321">
        <v>7.4501266031430619E-2</v>
      </c>
      <c r="H18" s="262">
        <v>216543168.56</v>
      </c>
      <c r="I18" s="321">
        <v>0.15519056653985366</v>
      </c>
      <c r="J18" s="262">
        <v>27160172.09</v>
      </c>
      <c r="K18" s="321">
        <v>1.9464952517304301E-2</v>
      </c>
      <c r="L18" s="262">
        <v>69795057.719999999</v>
      </c>
      <c r="M18" s="321">
        <v>5.0020209001640129E-2</v>
      </c>
      <c r="N18" s="262">
        <v>0</v>
      </c>
      <c r="O18" s="321">
        <v>0</v>
      </c>
      <c r="P18" s="299"/>
      <c r="Q18" s="300"/>
      <c r="R18" s="300"/>
      <c r="S18" s="300"/>
      <c r="T18" s="300"/>
      <c r="U18" s="300"/>
      <c r="V18" s="300"/>
    </row>
    <row r="19" spans="2:22" s="301" customFormat="1" ht="12" x14ac:dyDescent="0.2">
      <c r="B19" s="333" t="s">
        <v>41</v>
      </c>
      <c r="C19" s="320">
        <v>1208203017.21</v>
      </c>
      <c r="D19" s="262">
        <v>1154204618.05</v>
      </c>
      <c r="E19" s="321">
        <v>0.95530684960157275</v>
      </c>
      <c r="F19" s="262">
        <v>9618144.3800000008</v>
      </c>
      <c r="G19" s="321">
        <v>7.9607021692516215E-3</v>
      </c>
      <c r="H19" s="262">
        <v>29080916.210000001</v>
      </c>
      <c r="I19" s="321">
        <v>2.4069560989140776E-2</v>
      </c>
      <c r="J19" s="262">
        <v>6918382.7199999997</v>
      </c>
      <c r="K19" s="321">
        <v>5.7261756687017962E-3</v>
      </c>
      <c r="L19" s="262">
        <v>7895794.2300000004</v>
      </c>
      <c r="M19" s="321">
        <v>6.535155199523573E-3</v>
      </c>
      <c r="N19" s="262">
        <v>485161.62</v>
      </c>
      <c r="O19" s="321">
        <v>4.0155637180938538E-4</v>
      </c>
      <c r="P19" s="299"/>
      <c r="Q19" s="300"/>
      <c r="R19" s="300"/>
      <c r="S19" s="300"/>
      <c r="T19" s="300"/>
      <c r="U19" s="300"/>
      <c r="V19" s="300"/>
    </row>
    <row r="20" spans="2:22" s="301" customFormat="1" ht="12" x14ac:dyDescent="0.2">
      <c r="B20" s="333" t="s">
        <v>3</v>
      </c>
      <c r="C20" s="320">
        <v>6092440016.4299994</v>
      </c>
      <c r="D20" s="262">
        <v>5721355299.1899996</v>
      </c>
      <c r="E20" s="321">
        <v>0.93909095268246157</v>
      </c>
      <c r="F20" s="262">
        <v>34685625</v>
      </c>
      <c r="G20" s="321">
        <v>5.6932238818043898E-3</v>
      </c>
      <c r="H20" s="262">
        <v>154359281.37</v>
      </c>
      <c r="I20" s="321">
        <v>2.533620043098106E-2</v>
      </c>
      <c r="J20" s="262">
        <v>34665746.030000001</v>
      </c>
      <c r="K20" s="321">
        <v>5.6899609904264865E-3</v>
      </c>
      <c r="L20" s="262">
        <v>139575936.81</v>
      </c>
      <c r="M20" s="321">
        <v>2.2909694052562476E-2</v>
      </c>
      <c r="N20" s="262">
        <v>7798128.0300000003</v>
      </c>
      <c r="O20" s="321">
        <v>1.2799679617641088E-3</v>
      </c>
      <c r="P20" s="299"/>
      <c r="Q20" s="300"/>
      <c r="R20" s="300"/>
      <c r="S20" s="300"/>
      <c r="T20" s="300"/>
      <c r="U20" s="300"/>
      <c r="V20" s="300"/>
    </row>
    <row r="21" spans="2:22" s="301" customFormat="1" ht="12" x14ac:dyDescent="0.2">
      <c r="B21" s="333" t="s">
        <v>105</v>
      </c>
      <c r="C21" s="320">
        <v>272755388.69999999</v>
      </c>
      <c r="D21" s="262">
        <v>186445253.25999999</v>
      </c>
      <c r="E21" s="321">
        <v>0.68356212556837381</v>
      </c>
      <c r="F21" s="262">
        <v>7606227.3799999999</v>
      </c>
      <c r="G21" s="321">
        <v>2.7886625508125113E-2</v>
      </c>
      <c r="H21" s="262">
        <v>52498054.460000001</v>
      </c>
      <c r="I21" s="321">
        <v>0.19247302394359625</v>
      </c>
      <c r="J21" s="262">
        <v>21498907.010000002</v>
      </c>
      <c r="K21" s="321">
        <v>7.8821199876077844E-2</v>
      </c>
      <c r="L21" s="262">
        <v>4706946.59</v>
      </c>
      <c r="M21" s="321">
        <v>1.7257025103827033E-2</v>
      </c>
      <c r="N21" s="262">
        <v>0</v>
      </c>
      <c r="O21" s="321">
        <v>0</v>
      </c>
      <c r="P21" s="299"/>
      <c r="Q21" s="300"/>
      <c r="R21" s="300"/>
      <c r="S21" s="300"/>
      <c r="T21" s="300"/>
      <c r="U21" s="300"/>
      <c r="V21" s="300"/>
    </row>
    <row r="22" spans="2:22" s="301" customFormat="1" ht="12" x14ac:dyDescent="0.2">
      <c r="B22" s="333" t="s">
        <v>4</v>
      </c>
      <c r="C22" s="320">
        <v>24104941344.459999</v>
      </c>
      <c r="D22" s="262">
        <v>18380576619.720001</v>
      </c>
      <c r="E22" s="321">
        <v>0.76252318381784323</v>
      </c>
      <c r="F22" s="262">
        <v>1023641664.73</v>
      </c>
      <c r="G22" s="321">
        <v>4.2466050844187676E-2</v>
      </c>
      <c r="H22" s="262">
        <v>2428689401.1799998</v>
      </c>
      <c r="I22" s="321">
        <v>0.10075483555317515</v>
      </c>
      <c r="J22" s="262">
        <v>1144811442.52</v>
      </c>
      <c r="K22" s="321">
        <v>4.7492811791600156E-2</v>
      </c>
      <c r="L22" s="262">
        <v>1109618301.1900001</v>
      </c>
      <c r="M22" s="321">
        <v>4.6032814821390218E-2</v>
      </c>
      <c r="N22" s="262">
        <v>17603915.120000001</v>
      </c>
      <c r="O22" s="321">
        <v>7.303031718036469E-4</v>
      </c>
      <c r="P22" s="299"/>
      <c r="Q22" s="300"/>
      <c r="R22" s="300"/>
      <c r="S22" s="300"/>
      <c r="T22" s="300"/>
      <c r="U22" s="300"/>
      <c r="V22" s="300"/>
    </row>
    <row r="23" spans="2:22" s="301" customFormat="1" ht="12" x14ac:dyDescent="0.2">
      <c r="B23" s="333" t="s">
        <v>5</v>
      </c>
      <c r="C23" s="320">
        <v>11854777811.389999</v>
      </c>
      <c r="D23" s="262">
        <v>10418507603.23</v>
      </c>
      <c r="E23" s="321">
        <v>0.87884461176657058</v>
      </c>
      <c r="F23" s="262">
        <v>96083396.329999998</v>
      </c>
      <c r="G23" s="321">
        <v>8.1050356116909791E-3</v>
      </c>
      <c r="H23" s="262">
        <v>630778413.14999998</v>
      </c>
      <c r="I23" s="321">
        <v>5.3208792537971637E-2</v>
      </c>
      <c r="J23" s="262">
        <v>135003990.63999999</v>
      </c>
      <c r="K23" s="321">
        <v>1.1388150228365222E-2</v>
      </c>
      <c r="L23" s="262">
        <v>564956720.45000005</v>
      </c>
      <c r="M23" s="321">
        <v>4.7656457964753506E-2</v>
      </c>
      <c r="N23" s="262">
        <v>9447687.5899999999</v>
      </c>
      <c r="O23" s="321">
        <v>7.9695189064806578E-4</v>
      </c>
      <c r="P23" s="299"/>
      <c r="Q23" s="300"/>
      <c r="R23" s="300"/>
      <c r="S23" s="300"/>
      <c r="T23" s="300"/>
      <c r="U23" s="300"/>
      <c r="V23" s="300"/>
    </row>
    <row r="24" spans="2:22" s="301" customFormat="1" ht="12" x14ac:dyDescent="0.2">
      <c r="B24" s="333" t="s">
        <v>106</v>
      </c>
      <c r="C24" s="320">
        <v>278357179.26999998</v>
      </c>
      <c r="D24" s="262">
        <v>235753726.34999999</v>
      </c>
      <c r="E24" s="321">
        <v>0.84694681476609002</v>
      </c>
      <c r="F24" s="262">
        <v>3192405.41</v>
      </c>
      <c r="G24" s="321">
        <v>1.1468737463040037E-2</v>
      </c>
      <c r="H24" s="262">
        <v>33098193.050000001</v>
      </c>
      <c r="I24" s="321">
        <v>0.11890547654204932</v>
      </c>
      <c r="J24" s="262">
        <v>4386554.46</v>
      </c>
      <c r="K24" s="321">
        <v>1.5758725790740766E-2</v>
      </c>
      <c r="L24" s="262">
        <v>1926300</v>
      </c>
      <c r="M24" s="321">
        <v>6.9202454380798773E-3</v>
      </c>
      <c r="N24" s="262">
        <v>0</v>
      </c>
      <c r="O24" s="321">
        <v>0</v>
      </c>
      <c r="P24" s="299"/>
      <c r="Q24" s="300"/>
      <c r="R24" s="300"/>
      <c r="S24" s="300"/>
      <c r="T24" s="300"/>
      <c r="U24" s="300"/>
      <c r="V24" s="300"/>
    </row>
    <row r="25" spans="2:22" s="301" customFormat="1" ht="12" x14ac:dyDescent="0.2">
      <c r="B25" s="333" t="s">
        <v>6</v>
      </c>
      <c r="C25" s="320">
        <v>4014379813.6900001</v>
      </c>
      <c r="D25" s="262">
        <v>3528722260.96</v>
      </c>
      <c r="E25" s="321">
        <v>0.87902052738662373</v>
      </c>
      <c r="F25" s="262">
        <v>54514242.100000001</v>
      </c>
      <c r="G25" s="321">
        <v>1.3579741985074091E-2</v>
      </c>
      <c r="H25" s="262">
        <v>126020966.59</v>
      </c>
      <c r="I25" s="321">
        <v>3.1392387476700194E-2</v>
      </c>
      <c r="J25" s="262">
        <v>215496418.27000001</v>
      </c>
      <c r="K25" s="321">
        <v>5.3681123429104895E-2</v>
      </c>
      <c r="L25" s="262">
        <v>86230292.159999996</v>
      </c>
      <c r="M25" s="321">
        <v>2.1480352174434014E-2</v>
      </c>
      <c r="N25" s="262">
        <v>3395633.61</v>
      </c>
      <c r="O25" s="321">
        <v>8.4586754806310882E-4</v>
      </c>
      <c r="P25" s="299"/>
      <c r="Q25" s="300"/>
      <c r="R25" s="300"/>
      <c r="S25" s="300"/>
      <c r="T25" s="300"/>
      <c r="U25" s="300"/>
      <c r="V25" s="300"/>
    </row>
    <row r="26" spans="2:22" s="301" customFormat="1" ht="12" x14ac:dyDescent="0.2">
      <c r="B26" s="333" t="s">
        <v>7</v>
      </c>
      <c r="C26" s="320">
        <v>2452399979.98</v>
      </c>
      <c r="D26" s="262">
        <v>2221893191.98</v>
      </c>
      <c r="E26" s="321">
        <v>0.9060076700857419</v>
      </c>
      <c r="F26" s="262">
        <v>24663754.239999998</v>
      </c>
      <c r="G26" s="321">
        <v>1.0056986805309441E-2</v>
      </c>
      <c r="H26" s="262">
        <v>101842870.61</v>
      </c>
      <c r="I26" s="321">
        <v>4.1527838623955038E-2</v>
      </c>
      <c r="J26" s="262">
        <v>81706021.25</v>
      </c>
      <c r="K26" s="321">
        <v>3.331675987481713E-2</v>
      </c>
      <c r="L26" s="262">
        <v>19508300</v>
      </c>
      <c r="M26" s="321">
        <v>7.9547790569461253E-3</v>
      </c>
      <c r="N26" s="262">
        <v>2785841.9</v>
      </c>
      <c r="O26" s="321">
        <v>1.1359655532303173E-3</v>
      </c>
      <c r="P26" s="299"/>
      <c r="Q26" s="300"/>
      <c r="R26" s="300"/>
      <c r="S26" s="300"/>
      <c r="T26" s="300"/>
      <c r="U26" s="300"/>
      <c r="V26" s="300"/>
    </row>
    <row r="27" spans="2:22" s="301" customFormat="1" ht="12" x14ac:dyDescent="0.2">
      <c r="B27" s="333" t="s">
        <v>8</v>
      </c>
      <c r="C27" s="320">
        <v>2152918517.6900005</v>
      </c>
      <c r="D27" s="262">
        <v>1957766799.1600001</v>
      </c>
      <c r="E27" s="321">
        <v>0.90935480515101386</v>
      </c>
      <c r="F27" s="262">
        <v>24719718.940000001</v>
      </c>
      <c r="G27" s="321">
        <v>1.1481957508788264E-2</v>
      </c>
      <c r="H27" s="262">
        <v>93151899.739999995</v>
      </c>
      <c r="I27" s="321">
        <v>4.3267731209794429E-2</v>
      </c>
      <c r="J27" s="262">
        <v>33122413.399999999</v>
      </c>
      <c r="K27" s="321">
        <v>1.5384889454868494E-2</v>
      </c>
      <c r="L27" s="262">
        <v>43195806.090000004</v>
      </c>
      <c r="M27" s="321">
        <v>2.0063836942768951E-2</v>
      </c>
      <c r="N27" s="262">
        <v>961880.36</v>
      </c>
      <c r="O27" s="321">
        <v>4.4677973276576252E-4</v>
      </c>
      <c r="P27" s="299"/>
      <c r="Q27" s="300"/>
      <c r="R27" s="300"/>
      <c r="S27" s="300"/>
      <c r="T27" s="300"/>
      <c r="U27" s="300"/>
      <c r="V27" s="300"/>
    </row>
    <row r="28" spans="2:22" s="301" customFormat="1" ht="12" x14ac:dyDescent="0.2">
      <c r="B28" s="333" t="s">
        <v>107</v>
      </c>
      <c r="C28" s="320">
        <v>387268346.43000001</v>
      </c>
      <c r="D28" s="262">
        <v>219042625.84999999</v>
      </c>
      <c r="E28" s="321">
        <v>0.56560942268901038</v>
      </c>
      <c r="F28" s="262">
        <v>4727180.43</v>
      </c>
      <c r="G28" s="321">
        <v>1.2206472523708965E-2</v>
      </c>
      <c r="H28" s="262">
        <v>158491814.33000001</v>
      </c>
      <c r="I28" s="321">
        <v>0.40925579327885481</v>
      </c>
      <c r="J28" s="262">
        <v>5006725.82</v>
      </c>
      <c r="K28" s="321">
        <v>1.2928311508425805E-2</v>
      </c>
      <c r="L28" s="262">
        <v>0</v>
      </c>
      <c r="M28" s="321">
        <v>0</v>
      </c>
      <c r="N28" s="262">
        <v>0</v>
      </c>
      <c r="O28" s="321">
        <v>0</v>
      </c>
      <c r="P28" s="299"/>
      <c r="Q28" s="300"/>
      <c r="R28" s="300"/>
      <c r="S28" s="300"/>
      <c r="T28" s="300"/>
      <c r="U28" s="300"/>
      <c r="V28" s="300"/>
    </row>
    <row r="29" spans="2:22" s="301" customFormat="1" ht="12" x14ac:dyDescent="0.2">
      <c r="B29" s="333" t="s">
        <v>108</v>
      </c>
      <c r="C29" s="320">
        <v>1608239392.51</v>
      </c>
      <c r="D29" s="262">
        <v>1074823926.51</v>
      </c>
      <c r="E29" s="321">
        <v>0.66832334260418058</v>
      </c>
      <c r="F29" s="262">
        <v>41133488.920000002</v>
      </c>
      <c r="G29" s="321">
        <v>2.557672017708908E-2</v>
      </c>
      <c r="H29" s="262">
        <v>210912887.46000001</v>
      </c>
      <c r="I29" s="321">
        <v>0.1311452066416714</v>
      </c>
      <c r="J29" s="262">
        <v>229764826.63</v>
      </c>
      <c r="K29" s="321">
        <v>0.14286730427079208</v>
      </c>
      <c r="L29" s="262">
        <v>51604262.990000002</v>
      </c>
      <c r="M29" s="321">
        <v>3.2087426306266854E-2</v>
      </c>
      <c r="N29" s="262">
        <v>0</v>
      </c>
      <c r="O29" s="321">
        <v>0</v>
      </c>
      <c r="P29" s="299"/>
      <c r="Q29" s="300"/>
      <c r="R29" s="300"/>
      <c r="S29" s="300"/>
      <c r="T29" s="300"/>
      <c r="U29" s="300"/>
      <c r="V29" s="300"/>
    </row>
    <row r="30" spans="2:22" s="301" customFormat="1" ht="12" x14ac:dyDescent="0.2">
      <c r="B30" s="333" t="s">
        <v>99</v>
      </c>
      <c r="C30" s="320">
        <v>1724752144.0699999</v>
      </c>
      <c r="D30" s="262">
        <v>1433857334.0599999</v>
      </c>
      <c r="E30" s="321">
        <v>0.83134109384345611</v>
      </c>
      <c r="F30" s="262">
        <v>22645869.309999999</v>
      </c>
      <c r="G30" s="321">
        <v>1.3129926747944895E-2</v>
      </c>
      <c r="H30" s="262">
        <v>109405703.44</v>
      </c>
      <c r="I30" s="321">
        <v>6.3432710500552769E-2</v>
      </c>
      <c r="J30" s="262">
        <v>147036297.25999999</v>
      </c>
      <c r="K30" s="321">
        <v>8.5250682404156758E-2</v>
      </c>
      <c r="L30" s="262">
        <v>11806940</v>
      </c>
      <c r="M30" s="321">
        <v>6.8455865038894595E-3</v>
      </c>
      <c r="N30" s="262">
        <v>0</v>
      </c>
      <c r="O30" s="321">
        <v>0</v>
      </c>
      <c r="P30" s="299"/>
      <c r="Q30" s="300"/>
      <c r="R30" s="300"/>
      <c r="S30" s="300"/>
      <c r="T30" s="300"/>
      <c r="U30" s="300"/>
      <c r="V30" s="300"/>
    </row>
    <row r="31" spans="2:22" s="301" customFormat="1" ht="12" x14ac:dyDescent="0.2">
      <c r="B31" s="333" t="s">
        <v>9</v>
      </c>
      <c r="C31" s="320">
        <v>3733586539.2999997</v>
      </c>
      <c r="D31" s="262">
        <v>3336422550.25</v>
      </c>
      <c r="E31" s="321">
        <v>0.89362400338938897</v>
      </c>
      <c r="F31" s="262">
        <v>65609688</v>
      </c>
      <c r="G31" s="321">
        <v>1.7572831728791531E-2</v>
      </c>
      <c r="H31" s="262">
        <v>266084718.21000001</v>
      </c>
      <c r="I31" s="321">
        <v>7.1267858775783871E-2</v>
      </c>
      <c r="J31" s="262">
        <v>40500088.969999999</v>
      </c>
      <c r="K31" s="321">
        <v>1.084750240651801E-2</v>
      </c>
      <c r="L31" s="262">
        <v>22621097.289999999</v>
      </c>
      <c r="M31" s="321">
        <v>6.0588115614540351E-3</v>
      </c>
      <c r="N31" s="262">
        <v>2348396.58</v>
      </c>
      <c r="O31" s="321">
        <v>6.2899213806365793E-4</v>
      </c>
      <c r="P31" s="299"/>
      <c r="Q31" s="300"/>
      <c r="R31" s="300"/>
      <c r="S31" s="300"/>
      <c r="T31" s="300"/>
      <c r="U31" s="300"/>
      <c r="V31" s="300"/>
    </row>
    <row r="32" spans="2:22" s="301" customFormat="1" ht="12" x14ac:dyDescent="0.2">
      <c r="B32" s="333" t="s">
        <v>10</v>
      </c>
      <c r="C32" s="320">
        <v>6390087017.9800005</v>
      </c>
      <c r="D32" s="262">
        <v>4382113532.8900003</v>
      </c>
      <c r="E32" s="321">
        <v>0.68576742704127525</v>
      </c>
      <c r="F32" s="262">
        <v>55607443.079999998</v>
      </c>
      <c r="G32" s="321">
        <v>8.7021417585606397E-3</v>
      </c>
      <c r="H32" s="262">
        <v>1263754850.21</v>
      </c>
      <c r="I32" s="321">
        <v>0.19776801891024817</v>
      </c>
      <c r="J32" s="262">
        <v>609094922.22000003</v>
      </c>
      <c r="K32" s="321">
        <v>9.5318721091930264E-2</v>
      </c>
      <c r="L32" s="262">
        <v>77200410.420000002</v>
      </c>
      <c r="M32" s="321">
        <v>1.2081276859419697E-2</v>
      </c>
      <c r="N32" s="262">
        <v>2315859.16</v>
      </c>
      <c r="O32" s="321">
        <v>3.624143385659366E-4</v>
      </c>
      <c r="P32" s="299"/>
      <c r="Q32" s="300"/>
      <c r="R32" s="300"/>
      <c r="S32" s="300"/>
      <c r="T32" s="300"/>
      <c r="U32" s="300"/>
      <c r="V32" s="300"/>
    </row>
    <row r="33" spans="2:22" s="301" customFormat="1" ht="12" x14ac:dyDescent="0.2">
      <c r="B33" s="333" t="s">
        <v>11</v>
      </c>
      <c r="C33" s="320">
        <v>3232830074.8300004</v>
      </c>
      <c r="D33" s="262">
        <v>2837373457.6500001</v>
      </c>
      <c r="E33" s="321">
        <v>0.87767479019113137</v>
      </c>
      <c r="F33" s="262">
        <v>52899934.840000004</v>
      </c>
      <c r="G33" s="321">
        <v>1.636335149560305E-2</v>
      </c>
      <c r="H33" s="262">
        <v>149770673.09</v>
      </c>
      <c r="I33" s="321">
        <v>4.632803754706339E-2</v>
      </c>
      <c r="J33" s="262">
        <v>122875729.23999999</v>
      </c>
      <c r="K33" s="321">
        <v>3.8008718799258712E-2</v>
      </c>
      <c r="L33" s="262">
        <v>67337067.209999993</v>
      </c>
      <c r="M33" s="321">
        <v>2.0829139067428695E-2</v>
      </c>
      <c r="N33" s="262">
        <v>2573212.7999999998</v>
      </c>
      <c r="O33" s="321">
        <v>7.9596289951469634E-4</v>
      </c>
      <c r="P33" s="299"/>
      <c r="Q33" s="300"/>
      <c r="R33" s="300"/>
      <c r="S33" s="300"/>
      <c r="T33" s="300"/>
      <c r="U33" s="300"/>
      <c r="V33" s="300"/>
    </row>
    <row r="34" spans="2:22" s="301" customFormat="1" ht="12" x14ac:dyDescent="0.2">
      <c r="B34" s="333" t="s">
        <v>12</v>
      </c>
      <c r="C34" s="320">
        <v>20947516330.650005</v>
      </c>
      <c r="D34" s="262">
        <v>17843760788.330002</v>
      </c>
      <c r="E34" s="321">
        <v>0.85183181178483447</v>
      </c>
      <c r="F34" s="262">
        <v>231425823.88</v>
      </c>
      <c r="G34" s="321">
        <v>1.1047888457372016E-2</v>
      </c>
      <c r="H34" s="262">
        <v>1608633196.05</v>
      </c>
      <c r="I34" s="321">
        <v>7.6793504807836269E-2</v>
      </c>
      <c r="J34" s="262">
        <v>561247061.33000004</v>
      </c>
      <c r="K34" s="321">
        <v>2.6793012234524152E-2</v>
      </c>
      <c r="L34" s="262">
        <v>687560068.09000003</v>
      </c>
      <c r="M34" s="321">
        <v>3.2822987567455685E-2</v>
      </c>
      <c r="N34" s="262">
        <v>14889392.970000001</v>
      </c>
      <c r="O34" s="321">
        <v>7.1079514797723893E-4</v>
      </c>
      <c r="P34" s="299"/>
      <c r="Q34" s="300"/>
      <c r="R34" s="300"/>
      <c r="S34" s="300"/>
      <c r="T34" s="300"/>
      <c r="U34" s="300"/>
      <c r="V34" s="300"/>
    </row>
    <row r="35" spans="2:22" s="301" customFormat="1" ht="12" x14ac:dyDescent="0.2">
      <c r="B35" s="333" t="s">
        <v>13</v>
      </c>
      <c r="C35" s="320">
        <v>3879959139.9999995</v>
      </c>
      <c r="D35" s="262">
        <v>3568681289.5999999</v>
      </c>
      <c r="E35" s="321">
        <v>0.91977290503115983</v>
      </c>
      <c r="F35" s="262">
        <v>33661533.659999996</v>
      </c>
      <c r="G35" s="321">
        <v>8.6757443687925026E-3</v>
      </c>
      <c r="H35" s="262">
        <v>195518566.36000001</v>
      </c>
      <c r="I35" s="321">
        <v>5.0391913756081472E-2</v>
      </c>
      <c r="J35" s="262">
        <v>29640767.91</v>
      </c>
      <c r="K35" s="321">
        <v>7.6394536232152191E-3</v>
      </c>
      <c r="L35" s="262">
        <v>37965370.890000001</v>
      </c>
      <c r="M35" s="321">
        <v>9.7849924496885305E-3</v>
      </c>
      <c r="N35" s="262">
        <v>14491611.58</v>
      </c>
      <c r="O35" s="321">
        <v>3.7349907710626049E-3</v>
      </c>
      <c r="P35" s="299"/>
      <c r="Q35" s="300"/>
      <c r="R35" s="300"/>
      <c r="S35" s="300"/>
      <c r="T35" s="300"/>
      <c r="U35" s="300"/>
      <c r="V35" s="300"/>
    </row>
    <row r="36" spans="2:22" s="301" customFormat="1" ht="12" x14ac:dyDescent="0.2">
      <c r="B36" s="333" t="s">
        <v>59</v>
      </c>
      <c r="C36" s="320">
        <v>2051600012.4199998</v>
      </c>
      <c r="D36" s="262">
        <v>1760032494.27</v>
      </c>
      <c r="E36" s="321">
        <v>0.85788286391845148</v>
      </c>
      <c r="F36" s="262">
        <v>16121929.619999999</v>
      </c>
      <c r="G36" s="321">
        <v>7.8582226176646883E-3</v>
      </c>
      <c r="H36" s="262">
        <v>218388166.06</v>
      </c>
      <c r="I36" s="321">
        <v>0.10644773091144434</v>
      </c>
      <c r="J36" s="262">
        <v>32796038.969999999</v>
      </c>
      <c r="K36" s="321">
        <v>1.5985591134460402E-2</v>
      </c>
      <c r="L36" s="262">
        <v>23965217.600000001</v>
      </c>
      <c r="M36" s="321">
        <v>1.1681232918170741E-2</v>
      </c>
      <c r="N36" s="262">
        <v>296165.90000000002</v>
      </c>
      <c r="O36" s="321">
        <v>1.4435849980847507E-4</v>
      </c>
      <c r="P36" s="299"/>
      <c r="Q36" s="300"/>
      <c r="R36" s="300"/>
      <c r="S36" s="300"/>
      <c r="T36" s="300"/>
      <c r="U36" s="300"/>
      <c r="V36" s="300"/>
    </row>
    <row r="37" spans="2:22" s="301" customFormat="1" ht="12" x14ac:dyDescent="0.2">
      <c r="B37" s="333" t="s">
        <v>14</v>
      </c>
      <c r="C37" s="320">
        <v>7680607252.9300003</v>
      </c>
      <c r="D37" s="262">
        <v>6476604298.5699997</v>
      </c>
      <c r="E37" s="321">
        <v>0.84324117680920385</v>
      </c>
      <c r="F37" s="262">
        <v>146665110.19</v>
      </c>
      <c r="G37" s="321">
        <v>1.90955096856502E-2</v>
      </c>
      <c r="H37" s="262">
        <v>321392364.68000001</v>
      </c>
      <c r="I37" s="321">
        <v>4.1844655519574336E-2</v>
      </c>
      <c r="J37" s="262">
        <v>247682972.63999999</v>
      </c>
      <c r="K37" s="321">
        <v>3.224783724561802E-2</v>
      </c>
      <c r="L37" s="262">
        <v>475644575.26999998</v>
      </c>
      <c r="M37" s="321">
        <v>6.192799079637238E-2</v>
      </c>
      <c r="N37" s="262">
        <v>12617931.58</v>
      </c>
      <c r="O37" s="321">
        <v>1.6428299435811548E-3</v>
      </c>
      <c r="P37" s="299"/>
      <c r="Q37" s="300"/>
      <c r="R37" s="300"/>
      <c r="S37" s="300"/>
      <c r="T37" s="300"/>
      <c r="U37" s="300"/>
      <c r="V37" s="300"/>
    </row>
    <row r="38" spans="2:22" s="301" customFormat="1" ht="12" x14ac:dyDescent="0.2">
      <c r="B38" s="333" t="s">
        <v>15</v>
      </c>
      <c r="C38" s="320">
        <v>4341845430.1799994</v>
      </c>
      <c r="D38" s="262">
        <v>3415060703.52</v>
      </c>
      <c r="E38" s="321">
        <v>0.78654589584927304</v>
      </c>
      <c r="F38" s="262">
        <v>125711379.12</v>
      </c>
      <c r="G38" s="321">
        <v>2.8953444138334606E-2</v>
      </c>
      <c r="H38" s="262">
        <v>739354543.92999995</v>
      </c>
      <c r="I38" s="321">
        <v>0.17028578189144533</v>
      </c>
      <c r="J38" s="262">
        <v>50766759.57</v>
      </c>
      <c r="K38" s="321">
        <v>1.1692438246908151E-2</v>
      </c>
      <c r="L38" s="262">
        <v>8708794.4000000004</v>
      </c>
      <c r="M38" s="321">
        <v>2.0057817672332386E-3</v>
      </c>
      <c r="N38" s="262">
        <v>2243249.64</v>
      </c>
      <c r="O38" s="321">
        <v>5.1665810680575101E-4</v>
      </c>
      <c r="P38" s="299"/>
      <c r="Q38" s="300"/>
      <c r="R38" s="300"/>
      <c r="S38" s="300"/>
      <c r="T38" s="300"/>
      <c r="U38" s="300"/>
      <c r="V38" s="300"/>
    </row>
    <row r="39" spans="2:22" s="301" customFormat="1" ht="12" x14ac:dyDescent="0.2">
      <c r="B39" s="333" t="s">
        <v>80</v>
      </c>
      <c r="C39" s="320">
        <v>3905463146.4500003</v>
      </c>
      <c r="D39" s="262">
        <v>3619053301.2399998</v>
      </c>
      <c r="E39" s="321">
        <v>0.92666430728700078</v>
      </c>
      <c r="F39" s="262">
        <v>37797739.229999997</v>
      </c>
      <c r="G39" s="321">
        <v>9.6781707604532124E-3</v>
      </c>
      <c r="H39" s="262">
        <v>148993277.55000001</v>
      </c>
      <c r="I39" s="321">
        <v>3.8149963772013157E-2</v>
      </c>
      <c r="J39" s="262">
        <v>53047377.32</v>
      </c>
      <c r="K39" s="321">
        <v>1.3582864651589189E-2</v>
      </c>
      <c r="L39" s="262">
        <v>44173313.359999999</v>
      </c>
      <c r="M39" s="321">
        <v>1.1310646574696983E-2</v>
      </c>
      <c r="N39" s="262">
        <v>2398137.75</v>
      </c>
      <c r="O39" s="321">
        <v>6.1404695424660874E-4</v>
      </c>
      <c r="P39" s="299"/>
      <c r="Q39" s="300"/>
      <c r="R39" s="300"/>
      <c r="S39" s="300"/>
      <c r="T39" s="300"/>
      <c r="U39" s="300"/>
      <c r="V39" s="300"/>
    </row>
    <row r="40" spans="2:22" s="301" customFormat="1" ht="12" x14ac:dyDescent="0.2">
      <c r="B40" s="333" t="s">
        <v>16</v>
      </c>
      <c r="C40" s="320">
        <v>6516800330.8599997</v>
      </c>
      <c r="D40" s="262">
        <v>6017785967.9700003</v>
      </c>
      <c r="E40" s="321">
        <v>0.92342647655983257</v>
      </c>
      <c r="F40" s="262">
        <v>15008770.65</v>
      </c>
      <c r="G40" s="321">
        <v>2.3030889221703904E-3</v>
      </c>
      <c r="H40" s="262">
        <v>250173937.24000001</v>
      </c>
      <c r="I40" s="321">
        <v>3.8389075088784468E-2</v>
      </c>
      <c r="J40" s="262">
        <v>106288657.84</v>
      </c>
      <c r="K40" s="321">
        <v>1.6309945440045954E-2</v>
      </c>
      <c r="L40" s="262">
        <v>122341515.01000001</v>
      </c>
      <c r="M40" s="321">
        <v>1.8773248956340974E-2</v>
      </c>
      <c r="N40" s="262">
        <v>5201482.1500000004</v>
      </c>
      <c r="O40" s="321">
        <v>7.9816503282579144E-4</v>
      </c>
      <c r="P40" s="299"/>
      <c r="Q40" s="300"/>
      <c r="R40" s="300"/>
      <c r="S40" s="300"/>
      <c r="T40" s="300"/>
      <c r="U40" s="300"/>
      <c r="V40" s="300"/>
    </row>
    <row r="41" spans="2:22" s="301" customFormat="1" ht="12" x14ac:dyDescent="0.2">
      <c r="B41" s="333" t="s">
        <v>17</v>
      </c>
      <c r="C41" s="320">
        <v>4745139003.9799995</v>
      </c>
      <c r="D41" s="262">
        <v>4051647553.46</v>
      </c>
      <c r="E41" s="321">
        <v>0.85385223700752888</v>
      </c>
      <c r="F41" s="262">
        <v>106959113.89</v>
      </c>
      <c r="G41" s="321">
        <v>2.2540775686505227E-2</v>
      </c>
      <c r="H41" s="262">
        <v>366873860.39999998</v>
      </c>
      <c r="I41" s="321">
        <v>7.7315724595693289E-2</v>
      </c>
      <c r="J41" s="262">
        <v>128207006.19</v>
      </c>
      <c r="K41" s="321">
        <v>2.7018598629558795E-2</v>
      </c>
      <c r="L41" s="262">
        <v>87563218.819999993</v>
      </c>
      <c r="M41" s="321">
        <v>1.845324631092073E-2</v>
      </c>
      <c r="N41" s="262">
        <v>3888251.22</v>
      </c>
      <c r="O41" s="321">
        <v>8.1941776979319633E-4</v>
      </c>
      <c r="P41" s="299"/>
      <c r="Q41" s="300"/>
      <c r="R41" s="300"/>
      <c r="S41" s="300"/>
      <c r="T41" s="300"/>
      <c r="U41" s="300"/>
      <c r="V41" s="300"/>
    </row>
    <row r="42" spans="2:22" s="301" customFormat="1" ht="12" x14ac:dyDescent="0.2">
      <c r="B42" s="333" t="s">
        <v>74</v>
      </c>
      <c r="C42" s="320">
        <v>1188079764.5999999</v>
      </c>
      <c r="D42" s="262">
        <v>961856665.21000004</v>
      </c>
      <c r="E42" s="321">
        <v>0.80958930020480224</v>
      </c>
      <c r="F42" s="262">
        <v>11155976.130000001</v>
      </c>
      <c r="G42" s="321">
        <v>9.3899218406063596E-3</v>
      </c>
      <c r="H42" s="262">
        <v>101504891.13</v>
      </c>
      <c r="I42" s="321">
        <v>8.5436091207373138E-2</v>
      </c>
      <c r="J42" s="262">
        <v>100218804.8</v>
      </c>
      <c r="K42" s="321">
        <v>8.4353599637092921E-2</v>
      </c>
      <c r="L42" s="262">
        <v>13343427.33</v>
      </c>
      <c r="M42" s="321">
        <v>1.1231087110125503E-2</v>
      </c>
      <c r="N42" s="262">
        <v>0</v>
      </c>
      <c r="O42" s="321">
        <v>0</v>
      </c>
      <c r="P42" s="299"/>
      <c r="Q42" s="300"/>
      <c r="R42" s="300"/>
      <c r="S42" s="300"/>
      <c r="T42" s="300"/>
      <c r="U42" s="300"/>
      <c r="V42" s="300"/>
    </row>
    <row r="43" spans="2:22" s="301" customFormat="1" ht="12" x14ac:dyDescent="0.2">
      <c r="B43" s="333" t="s">
        <v>18</v>
      </c>
      <c r="C43" s="320">
        <v>8936220634.7799988</v>
      </c>
      <c r="D43" s="262">
        <v>7635796153.6499996</v>
      </c>
      <c r="E43" s="321">
        <v>0.85447712917150753</v>
      </c>
      <c r="F43" s="262">
        <v>131028832.06</v>
      </c>
      <c r="G43" s="321">
        <v>1.4662667520767387E-2</v>
      </c>
      <c r="H43" s="262">
        <v>893963976.26999998</v>
      </c>
      <c r="I43" s="321">
        <v>0.10003826145369211</v>
      </c>
      <c r="J43" s="262">
        <v>129793513.06999999</v>
      </c>
      <c r="K43" s="321">
        <v>1.4524430223313905E-2</v>
      </c>
      <c r="L43" s="262">
        <v>91342259.849999994</v>
      </c>
      <c r="M43" s="321">
        <v>1.0221576165486961E-2</v>
      </c>
      <c r="N43" s="262">
        <v>54295899.879999995</v>
      </c>
      <c r="O43" s="321">
        <v>6.0759354652322444E-3</v>
      </c>
      <c r="P43" s="299"/>
      <c r="Q43" s="300"/>
      <c r="R43" s="300"/>
      <c r="S43" s="300"/>
      <c r="T43" s="300"/>
      <c r="U43" s="300"/>
      <c r="V43" s="300"/>
    </row>
    <row r="44" spans="2:22" s="301" customFormat="1" ht="12" x14ac:dyDescent="0.2">
      <c r="B44" s="333" t="s">
        <v>81</v>
      </c>
      <c r="C44" s="320">
        <v>1751412892.48</v>
      </c>
      <c r="D44" s="262">
        <v>1021923923.61</v>
      </c>
      <c r="E44" s="321">
        <v>0.5834854408105653</v>
      </c>
      <c r="F44" s="262">
        <v>39856031.729999997</v>
      </c>
      <c r="G44" s="321">
        <v>2.2756502422203749E-2</v>
      </c>
      <c r="H44" s="262">
        <v>80567561.180000007</v>
      </c>
      <c r="I44" s="321">
        <v>4.6001466316669834E-2</v>
      </c>
      <c r="J44" s="262">
        <v>459472623</v>
      </c>
      <c r="K44" s="321">
        <v>0.26234397666753895</v>
      </c>
      <c r="L44" s="262">
        <v>149277553.25</v>
      </c>
      <c r="M44" s="321">
        <v>8.5232644963931403E-2</v>
      </c>
      <c r="N44" s="262">
        <v>315199.71000000002</v>
      </c>
      <c r="O44" s="321">
        <v>1.799688190907841E-4</v>
      </c>
      <c r="P44" s="299"/>
      <c r="Q44" s="300"/>
      <c r="R44" s="300"/>
      <c r="S44" s="300"/>
      <c r="T44" s="300"/>
      <c r="U44" s="300"/>
      <c r="V44" s="300"/>
    </row>
    <row r="45" spans="2:22" s="301" customFormat="1" ht="12" x14ac:dyDescent="0.2">
      <c r="B45" s="333" t="s">
        <v>75</v>
      </c>
      <c r="C45" s="320">
        <v>663700110.69999993</v>
      </c>
      <c r="D45" s="262">
        <v>492984238.93000001</v>
      </c>
      <c r="E45" s="321">
        <v>0.74278161323500902</v>
      </c>
      <c r="F45" s="262">
        <v>14387968.960000001</v>
      </c>
      <c r="G45" s="321">
        <v>2.1678418803976255E-2</v>
      </c>
      <c r="H45" s="262">
        <v>64240535.479999997</v>
      </c>
      <c r="I45" s="321">
        <v>9.6791509364441641E-2</v>
      </c>
      <c r="J45" s="262">
        <v>84661182.439999998</v>
      </c>
      <c r="K45" s="321">
        <v>0.12755939177214906</v>
      </c>
      <c r="L45" s="262">
        <v>7426184.8899999997</v>
      </c>
      <c r="M45" s="321">
        <v>1.1189066824424143E-2</v>
      </c>
      <c r="N45" s="262">
        <v>0</v>
      </c>
      <c r="O45" s="321">
        <v>0</v>
      </c>
      <c r="P45" s="299"/>
      <c r="Q45" s="300"/>
      <c r="R45" s="300"/>
      <c r="S45" s="300"/>
      <c r="T45" s="300"/>
      <c r="U45" s="300"/>
      <c r="V45" s="300"/>
    </row>
    <row r="46" spans="2:22" s="301" customFormat="1" ht="12" x14ac:dyDescent="0.2">
      <c r="B46" s="333" t="s">
        <v>52</v>
      </c>
      <c r="C46" s="320">
        <v>2831948508.73</v>
      </c>
      <c r="D46" s="262">
        <v>2604407165.96</v>
      </c>
      <c r="E46" s="321">
        <v>0.9196520197777035</v>
      </c>
      <c r="F46" s="262">
        <v>32408732.859999999</v>
      </c>
      <c r="G46" s="321">
        <v>1.1443969676741701E-2</v>
      </c>
      <c r="H46" s="262">
        <v>93963976.629999995</v>
      </c>
      <c r="I46" s="321">
        <v>3.3179973555429704E-2</v>
      </c>
      <c r="J46" s="262">
        <v>63511854.200000003</v>
      </c>
      <c r="K46" s="321">
        <v>2.2426909954122783E-2</v>
      </c>
      <c r="L46" s="262">
        <v>35731020.609999999</v>
      </c>
      <c r="M46" s="321">
        <v>1.261711521231851E-2</v>
      </c>
      <c r="N46" s="262">
        <v>1925758.47</v>
      </c>
      <c r="O46" s="321">
        <v>6.8001182368376291E-4</v>
      </c>
      <c r="P46" s="299"/>
      <c r="Q46" s="300"/>
      <c r="R46" s="300"/>
      <c r="S46" s="300"/>
      <c r="T46" s="300"/>
      <c r="U46" s="300"/>
      <c r="V46" s="300"/>
    </row>
    <row r="47" spans="2:22" s="301" customFormat="1" ht="12" x14ac:dyDescent="0.2">
      <c r="B47" s="333" t="s">
        <v>93</v>
      </c>
      <c r="C47" s="320">
        <v>4975194627.6300001</v>
      </c>
      <c r="D47" s="262">
        <v>4602588108.1099997</v>
      </c>
      <c r="E47" s="321">
        <v>0.92510714707506903</v>
      </c>
      <c r="F47" s="262">
        <v>25166794.969999999</v>
      </c>
      <c r="G47" s="321">
        <v>5.0584543628172662E-3</v>
      </c>
      <c r="H47" s="262">
        <v>168168642.91999999</v>
      </c>
      <c r="I47" s="321">
        <v>3.3801419945677452E-2</v>
      </c>
      <c r="J47" s="262">
        <v>133449167.8</v>
      </c>
      <c r="K47" s="321">
        <v>2.6822903984274938E-2</v>
      </c>
      <c r="L47" s="262">
        <v>41559015.079999998</v>
      </c>
      <c r="M47" s="321">
        <v>8.3532440819902524E-3</v>
      </c>
      <c r="N47" s="262">
        <v>4262898.75</v>
      </c>
      <c r="O47" s="321">
        <v>8.568305501709967E-4</v>
      </c>
      <c r="P47" s="299"/>
      <c r="Q47" s="300"/>
      <c r="R47" s="300"/>
      <c r="S47" s="300"/>
      <c r="T47" s="300"/>
      <c r="U47" s="300"/>
      <c r="V47" s="300"/>
    </row>
    <row r="48" spans="2:22" s="301" customFormat="1" ht="12" x14ac:dyDescent="0.2">
      <c r="B48" s="333" t="s">
        <v>109</v>
      </c>
      <c r="C48" s="320">
        <v>623300826.27999997</v>
      </c>
      <c r="D48" s="262">
        <v>472869101.22000003</v>
      </c>
      <c r="E48" s="321">
        <v>0.75865309539566883</v>
      </c>
      <c r="F48" s="262">
        <v>1583218.08</v>
      </c>
      <c r="G48" s="321">
        <v>2.5400545182155507E-3</v>
      </c>
      <c r="H48" s="262">
        <v>103066420.81999999</v>
      </c>
      <c r="I48" s="321">
        <v>0.16535582254097697</v>
      </c>
      <c r="J48" s="262">
        <v>16591226.16</v>
      </c>
      <c r="K48" s="321">
        <v>2.6618328518863327E-2</v>
      </c>
      <c r="L48" s="262">
        <v>29190860</v>
      </c>
      <c r="M48" s="321">
        <v>4.683269902627539E-2</v>
      </c>
      <c r="N48" s="262">
        <v>0</v>
      </c>
      <c r="O48" s="321">
        <v>0</v>
      </c>
      <c r="P48" s="299"/>
      <c r="Q48" s="300"/>
      <c r="R48" s="300"/>
      <c r="S48" s="300"/>
      <c r="T48" s="300"/>
      <c r="U48" s="300"/>
      <c r="V48" s="300"/>
    </row>
    <row r="49" spans="2:22" s="301" customFormat="1" ht="12" x14ac:dyDescent="0.2">
      <c r="B49" s="333" t="s">
        <v>19</v>
      </c>
      <c r="C49" s="320">
        <v>3004540506.0599999</v>
      </c>
      <c r="D49" s="262">
        <v>2669500085.6900001</v>
      </c>
      <c r="E49" s="321">
        <v>0.88848863255654531</v>
      </c>
      <c r="F49" s="262">
        <v>27810022.199999999</v>
      </c>
      <c r="G49" s="321">
        <v>9.2559984276825852E-3</v>
      </c>
      <c r="H49" s="262">
        <v>160946711.68000001</v>
      </c>
      <c r="I49" s="321">
        <v>5.3567828876122311E-2</v>
      </c>
      <c r="J49" s="262">
        <v>69230590.329999998</v>
      </c>
      <c r="K49" s="321">
        <v>2.3041989345913474E-2</v>
      </c>
      <c r="L49" s="262">
        <v>75805801.260000005</v>
      </c>
      <c r="M49" s="321">
        <v>2.5230414137237856E-2</v>
      </c>
      <c r="N49" s="262">
        <v>1247294.8999999999</v>
      </c>
      <c r="O49" s="321">
        <v>4.1513665649848012E-4</v>
      </c>
      <c r="P49" s="299"/>
      <c r="Q49" s="300"/>
      <c r="R49" s="300"/>
      <c r="S49" s="300"/>
      <c r="T49" s="300"/>
      <c r="U49" s="300"/>
      <c r="V49" s="300"/>
    </row>
    <row r="50" spans="2:22" s="301" customFormat="1" ht="12" x14ac:dyDescent="0.2">
      <c r="B50" s="333" t="s">
        <v>110</v>
      </c>
      <c r="C50" s="320">
        <v>570182041.98000002</v>
      </c>
      <c r="D50" s="262">
        <v>340933520.18000001</v>
      </c>
      <c r="E50" s="321">
        <v>0.59793801817413039</v>
      </c>
      <c r="F50" s="262">
        <v>6702786.3700000001</v>
      </c>
      <c r="G50" s="321">
        <v>1.1755519950653076E-2</v>
      </c>
      <c r="H50" s="262">
        <v>116614507.15000001</v>
      </c>
      <c r="I50" s="321">
        <v>0.20452153621858618</v>
      </c>
      <c r="J50" s="262">
        <v>97139029.879999995</v>
      </c>
      <c r="K50" s="321">
        <v>0.17036494089269702</v>
      </c>
      <c r="L50" s="262">
        <v>8792198.4000000004</v>
      </c>
      <c r="M50" s="321">
        <v>1.541998476393334E-2</v>
      </c>
      <c r="N50" s="262">
        <v>0</v>
      </c>
      <c r="O50" s="321">
        <v>0</v>
      </c>
      <c r="P50" s="299"/>
      <c r="Q50" s="300"/>
      <c r="R50" s="300"/>
      <c r="S50" s="300"/>
      <c r="T50" s="300"/>
      <c r="U50" s="300"/>
      <c r="V50" s="300"/>
    </row>
    <row r="51" spans="2:22" s="301" customFormat="1" ht="12" x14ac:dyDescent="0.2">
      <c r="B51" s="333" t="s">
        <v>20</v>
      </c>
      <c r="C51" s="320">
        <v>4785381166.8299999</v>
      </c>
      <c r="D51" s="262">
        <v>4215021696.73</v>
      </c>
      <c r="E51" s="321">
        <v>0.88081211292979922</v>
      </c>
      <c r="F51" s="262">
        <v>81488371.609999999</v>
      </c>
      <c r="G51" s="321">
        <v>1.7028606242453344E-2</v>
      </c>
      <c r="H51" s="262">
        <v>158305794.40000001</v>
      </c>
      <c r="I51" s="321">
        <v>3.3081125386061394E-2</v>
      </c>
      <c r="J51" s="262">
        <v>190900971.53</v>
      </c>
      <c r="K51" s="321">
        <v>3.9892532041801661E-2</v>
      </c>
      <c r="L51" s="262">
        <v>139664332.56</v>
      </c>
      <c r="M51" s="321">
        <v>2.9185623399884449E-2</v>
      </c>
      <c r="N51" s="262">
        <v>0</v>
      </c>
      <c r="O51" s="321">
        <v>0</v>
      </c>
      <c r="P51" s="299"/>
      <c r="Q51" s="300"/>
      <c r="R51" s="300"/>
      <c r="S51" s="300"/>
      <c r="T51" s="300"/>
      <c r="U51" s="300"/>
      <c r="V51" s="300"/>
    </row>
    <row r="52" spans="2:22" s="301" customFormat="1" ht="12" x14ac:dyDescent="0.2">
      <c r="B52" s="333" t="s">
        <v>55</v>
      </c>
      <c r="C52" s="320">
        <v>2753190371.5699997</v>
      </c>
      <c r="D52" s="262">
        <v>2205375310.2199998</v>
      </c>
      <c r="E52" s="321">
        <v>0.80102536061187446</v>
      </c>
      <c r="F52" s="262">
        <v>24902913.859999999</v>
      </c>
      <c r="G52" s="321">
        <v>9.0451114885307313E-3</v>
      </c>
      <c r="H52" s="262">
        <v>177361887.25</v>
      </c>
      <c r="I52" s="321">
        <v>6.4420495248521392E-2</v>
      </c>
      <c r="J52" s="262">
        <v>300246552.42000002</v>
      </c>
      <c r="K52" s="321">
        <v>0.10905404708675673</v>
      </c>
      <c r="L52" s="262">
        <v>44477413.079999998</v>
      </c>
      <c r="M52" s="321">
        <v>1.6154862932575516E-2</v>
      </c>
      <c r="N52" s="262">
        <v>826294.74</v>
      </c>
      <c r="O52" s="321">
        <v>3.0012263174115618E-4</v>
      </c>
      <c r="P52" s="299"/>
      <c r="Q52" s="300"/>
      <c r="R52" s="300"/>
      <c r="S52" s="300"/>
      <c r="T52" s="300"/>
      <c r="U52" s="300"/>
      <c r="V52" s="300"/>
    </row>
    <row r="53" spans="2:22" s="301" customFormat="1" ht="12" x14ac:dyDescent="0.2">
      <c r="B53" s="333" t="s">
        <v>21</v>
      </c>
      <c r="C53" s="320">
        <v>15044055536.57</v>
      </c>
      <c r="D53" s="262">
        <v>13629516771.049999</v>
      </c>
      <c r="E53" s="321">
        <v>0.90597357460683026</v>
      </c>
      <c r="F53" s="262">
        <v>127656882.55</v>
      </c>
      <c r="G53" s="321">
        <v>8.4855365123908191E-3</v>
      </c>
      <c r="H53" s="262">
        <v>508536051.85000002</v>
      </c>
      <c r="I53" s="321">
        <v>3.3803122476769636E-2</v>
      </c>
      <c r="J53" s="262">
        <v>426193869.04000002</v>
      </c>
      <c r="K53" s="321">
        <v>2.8329719203972772E-2</v>
      </c>
      <c r="L53" s="262">
        <v>338339207.72000003</v>
      </c>
      <c r="M53" s="321">
        <v>2.2489893559455736E-2</v>
      </c>
      <c r="N53" s="262">
        <v>13812754.360000001</v>
      </c>
      <c r="O53" s="321">
        <v>9.1815364058070133E-4</v>
      </c>
      <c r="P53" s="299"/>
      <c r="Q53" s="300"/>
      <c r="R53" s="300"/>
      <c r="S53" s="300"/>
      <c r="T53" s="300"/>
      <c r="U53" s="300"/>
      <c r="V53" s="300"/>
    </row>
    <row r="54" spans="2:22" s="301" customFormat="1" ht="12" x14ac:dyDescent="0.2">
      <c r="B54" s="333" t="s">
        <v>22</v>
      </c>
      <c r="C54" s="320">
        <v>4552997847.6900005</v>
      </c>
      <c r="D54" s="262">
        <v>4043994580.27</v>
      </c>
      <c r="E54" s="321">
        <v>0.88820480824996495</v>
      </c>
      <c r="F54" s="262">
        <v>66481753.170000002</v>
      </c>
      <c r="G54" s="321">
        <v>1.4601753700307599E-2</v>
      </c>
      <c r="H54" s="262">
        <v>183435967.78</v>
      </c>
      <c r="I54" s="321">
        <v>4.0289052162207302E-2</v>
      </c>
      <c r="J54" s="262">
        <v>112000736.78</v>
      </c>
      <c r="K54" s="321">
        <v>2.4599338837119032E-2</v>
      </c>
      <c r="L54" s="262">
        <v>143190672.30000001</v>
      </c>
      <c r="M54" s="321">
        <v>3.1449756202421429E-2</v>
      </c>
      <c r="N54" s="262">
        <v>3894137.3899999997</v>
      </c>
      <c r="O54" s="321">
        <v>8.5529084797958366E-4</v>
      </c>
      <c r="P54" s="299"/>
      <c r="Q54" s="300"/>
      <c r="R54" s="300"/>
      <c r="S54" s="300"/>
      <c r="T54" s="300"/>
      <c r="U54" s="300"/>
      <c r="V54" s="300"/>
    </row>
    <row r="55" spans="2:22" s="301" customFormat="1" ht="12" x14ac:dyDescent="0.2">
      <c r="B55" s="333" t="s">
        <v>111</v>
      </c>
      <c r="C55" s="320">
        <v>306926344.21000004</v>
      </c>
      <c r="D55" s="262">
        <v>180108728.49000001</v>
      </c>
      <c r="E55" s="321">
        <v>0.58681417182869455</v>
      </c>
      <c r="F55" s="262">
        <v>12075116.189999999</v>
      </c>
      <c r="G55" s="321">
        <v>3.9342065019150538E-2</v>
      </c>
      <c r="H55" s="262">
        <v>34363734.490000002</v>
      </c>
      <c r="I55" s="321">
        <v>0.11196085034163186</v>
      </c>
      <c r="J55" s="262">
        <v>76216452.870000005</v>
      </c>
      <c r="K55" s="321">
        <v>0.24832163907654811</v>
      </c>
      <c r="L55" s="262">
        <v>4162312.17</v>
      </c>
      <c r="M55" s="321">
        <v>1.3561273733974859E-2</v>
      </c>
      <c r="N55" s="262">
        <v>0</v>
      </c>
      <c r="O55" s="321">
        <v>0</v>
      </c>
      <c r="P55" s="299"/>
      <c r="Q55" s="300"/>
      <c r="R55" s="300"/>
      <c r="S55" s="300"/>
      <c r="T55" s="300"/>
      <c r="U55" s="300"/>
      <c r="V55" s="300"/>
    </row>
    <row r="56" spans="2:22" s="301" customFormat="1" ht="12" x14ac:dyDescent="0.2">
      <c r="B56" s="333" t="s">
        <v>23</v>
      </c>
      <c r="C56" s="320">
        <v>8061695863.5200005</v>
      </c>
      <c r="D56" s="262">
        <v>7238476842.0900002</v>
      </c>
      <c r="E56" s="321">
        <v>0.89788513045311591</v>
      </c>
      <c r="F56" s="262">
        <v>116769133.59</v>
      </c>
      <c r="G56" s="321">
        <v>1.4484437960304642E-2</v>
      </c>
      <c r="H56" s="262">
        <v>301683113.32999998</v>
      </c>
      <c r="I56" s="321">
        <v>3.7421792937531541E-2</v>
      </c>
      <c r="J56" s="262">
        <v>126106923.76000001</v>
      </c>
      <c r="K56" s="321">
        <v>1.5642729010734175E-2</v>
      </c>
      <c r="L56" s="262">
        <v>270807806</v>
      </c>
      <c r="M56" s="321">
        <v>3.3591915470965988E-2</v>
      </c>
      <c r="N56" s="262">
        <v>7852044.75</v>
      </c>
      <c r="O56" s="321">
        <v>9.7399416734775452E-4</v>
      </c>
      <c r="P56" s="299"/>
      <c r="Q56" s="300"/>
      <c r="R56" s="300"/>
      <c r="S56" s="300"/>
      <c r="T56" s="300"/>
      <c r="U56" s="300"/>
      <c r="V56" s="300"/>
    </row>
    <row r="57" spans="2:22" s="301" customFormat="1" ht="12" x14ac:dyDescent="0.2">
      <c r="B57" s="333" t="s">
        <v>24</v>
      </c>
      <c r="C57" s="320">
        <v>5001839192.7699995</v>
      </c>
      <c r="D57" s="262">
        <v>4523849632.5299997</v>
      </c>
      <c r="E57" s="321">
        <v>0.90443723961959466</v>
      </c>
      <c r="F57" s="262">
        <v>47680924.899999999</v>
      </c>
      <c r="G57" s="321">
        <v>9.532678493327269E-3</v>
      </c>
      <c r="H57" s="262">
        <v>191752512.22</v>
      </c>
      <c r="I57" s="321">
        <v>3.8336400837750279E-2</v>
      </c>
      <c r="J57" s="262">
        <v>214310669.34</v>
      </c>
      <c r="K57" s="321">
        <v>4.2846373319993837E-2</v>
      </c>
      <c r="L57" s="262">
        <v>24245453.780000001</v>
      </c>
      <c r="M57" s="321">
        <v>4.8473077293340492E-3</v>
      </c>
      <c r="N57" s="262">
        <v>0</v>
      </c>
      <c r="O57" s="321">
        <v>0</v>
      </c>
      <c r="P57" s="299"/>
      <c r="Q57" s="300"/>
      <c r="R57" s="300"/>
      <c r="S57" s="300"/>
      <c r="T57" s="300"/>
      <c r="U57" s="300"/>
      <c r="V57" s="300"/>
    </row>
    <row r="58" spans="2:22" s="298" customFormat="1" ht="12" x14ac:dyDescent="0.2">
      <c r="B58" s="333" t="s">
        <v>98</v>
      </c>
      <c r="C58" s="320">
        <v>5792274503.249999</v>
      </c>
      <c r="D58" s="262">
        <v>4993352918.7299995</v>
      </c>
      <c r="E58" s="321">
        <v>0.8620711804884712</v>
      </c>
      <c r="F58" s="262">
        <v>42261855.409999996</v>
      </c>
      <c r="G58" s="321">
        <v>7.2962452636330007E-3</v>
      </c>
      <c r="H58" s="262">
        <v>429780878.94999999</v>
      </c>
      <c r="I58" s="321">
        <v>7.4198983267946536E-2</v>
      </c>
      <c r="J58" s="262">
        <v>228163323.41999999</v>
      </c>
      <c r="K58" s="321">
        <v>3.9390972111556413E-2</v>
      </c>
      <c r="L58" s="262">
        <v>95184038.359999999</v>
      </c>
      <c r="M58" s="321">
        <v>1.6432929466066049E-2</v>
      </c>
      <c r="N58" s="262">
        <v>3531488.38</v>
      </c>
      <c r="O58" s="321">
        <v>6.0968940232692867E-4</v>
      </c>
      <c r="P58" s="297"/>
      <c r="Q58" s="300"/>
      <c r="R58" s="297"/>
      <c r="S58" s="297"/>
      <c r="T58" s="297"/>
      <c r="U58" s="297"/>
      <c r="V58" s="297"/>
    </row>
    <row r="59" spans="2:22" s="298" customFormat="1" ht="12" x14ac:dyDescent="0.2">
      <c r="B59" s="333" t="s">
        <v>25</v>
      </c>
      <c r="C59" s="320">
        <v>2796708843.1099997</v>
      </c>
      <c r="D59" s="262">
        <v>2494356558.23</v>
      </c>
      <c r="E59" s="321">
        <v>0.89188996715733293</v>
      </c>
      <c r="F59" s="262">
        <v>33974285.450000003</v>
      </c>
      <c r="G59" s="321">
        <v>1.2147952238109948E-2</v>
      </c>
      <c r="H59" s="262">
        <v>143896585.25</v>
      </c>
      <c r="I59" s="321">
        <v>5.1452115083236175E-2</v>
      </c>
      <c r="J59" s="262">
        <v>34962711.200000003</v>
      </c>
      <c r="K59" s="321">
        <v>1.2501376854488981E-2</v>
      </c>
      <c r="L59" s="262">
        <v>89518702.980000004</v>
      </c>
      <c r="M59" s="321">
        <v>3.2008588666832156E-2</v>
      </c>
      <c r="N59" s="262">
        <v>0</v>
      </c>
      <c r="O59" s="321">
        <v>0</v>
      </c>
      <c r="P59" s="297"/>
      <c r="Q59" s="300"/>
      <c r="R59" s="297"/>
      <c r="S59" s="297"/>
      <c r="T59" s="297"/>
      <c r="U59" s="297"/>
      <c r="V59" s="297"/>
    </row>
    <row r="60" spans="2:22" s="298" customFormat="1" ht="12" x14ac:dyDescent="0.2">
      <c r="B60" s="333" t="s">
        <v>112</v>
      </c>
      <c r="C60" s="320">
        <v>214305879.71000004</v>
      </c>
      <c r="D60" s="262">
        <v>166993811.86000001</v>
      </c>
      <c r="E60" s="321">
        <v>0.7792311255574369</v>
      </c>
      <c r="F60" s="262">
        <v>2115566.0299999998</v>
      </c>
      <c r="G60" s="321">
        <v>9.871712492736065E-3</v>
      </c>
      <c r="H60" s="262">
        <v>33359352.800000001</v>
      </c>
      <c r="I60" s="321">
        <v>0.15566233108089275</v>
      </c>
      <c r="J60" s="262">
        <v>10985165.710000001</v>
      </c>
      <c r="K60" s="321">
        <v>5.1259282875790395E-2</v>
      </c>
      <c r="L60" s="262">
        <v>851983.31</v>
      </c>
      <c r="M60" s="321">
        <v>3.9755479931437663E-3</v>
      </c>
      <c r="N60" s="262">
        <v>0</v>
      </c>
      <c r="O60" s="321">
        <v>0</v>
      </c>
      <c r="P60" s="297"/>
      <c r="Q60" s="300"/>
      <c r="R60" s="297"/>
      <c r="S60" s="297"/>
      <c r="T60" s="297"/>
      <c r="U60" s="297"/>
      <c r="V60" s="297"/>
    </row>
    <row r="61" spans="2:22" s="298" customFormat="1" ht="12" x14ac:dyDescent="0.2">
      <c r="B61" s="333" t="s">
        <v>26</v>
      </c>
      <c r="C61" s="320">
        <v>5584434138</v>
      </c>
      <c r="D61" s="262">
        <v>4922295399.7299995</v>
      </c>
      <c r="E61" s="321">
        <v>0.88143136405452571</v>
      </c>
      <c r="F61" s="262">
        <v>59530732.549999997</v>
      </c>
      <c r="G61" s="321">
        <v>1.0660119016341419E-2</v>
      </c>
      <c r="H61" s="262">
        <v>328861065.88999999</v>
      </c>
      <c r="I61" s="321">
        <v>5.888887893801497E-2</v>
      </c>
      <c r="J61" s="262">
        <v>126940811.8</v>
      </c>
      <c r="K61" s="321">
        <v>2.273118612613137E-2</v>
      </c>
      <c r="L61" s="262">
        <v>142032192.25</v>
      </c>
      <c r="M61" s="321">
        <v>2.5433587135270105E-2</v>
      </c>
      <c r="N61" s="262">
        <v>4773935.78</v>
      </c>
      <c r="O61" s="321">
        <v>8.5486472971632718E-4</v>
      </c>
      <c r="P61" s="297"/>
      <c r="Q61" s="300"/>
      <c r="R61" s="297"/>
      <c r="S61" s="297"/>
      <c r="T61" s="297"/>
      <c r="U61" s="297"/>
      <c r="V61" s="297"/>
    </row>
    <row r="62" spans="2:22" s="298" customFormat="1" ht="12" x14ac:dyDescent="0.2">
      <c r="B62" s="333" t="s">
        <v>82</v>
      </c>
      <c r="C62" s="320">
        <v>22178903214.139999</v>
      </c>
      <c r="D62" s="262">
        <v>16877761851.51</v>
      </c>
      <c r="E62" s="321">
        <v>0.76098270904350696</v>
      </c>
      <c r="F62" s="262">
        <v>212000703.38999999</v>
      </c>
      <c r="G62" s="321">
        <v>9.5586648872177087E-3</v>
      </c>
      <c r="H62" s="262">
        <v>3631312275.5799999</v>
      </c>
      <c r="I62" s="321">
        <v>0.16372821687886185</v>
      </c>
      <c r="J62" s="262">
        <v>288503456.29000002</v>
      </c>
      <c r="K62" s="321">
        <v>1.300801277251919E-2</v>
      </c>
      <c r="L62" s="262">
        <v>1154938584.5899999</v>
      </c>
      <c r="M62" s="321">
        <v>5.2073746543682881E-2</v>
      </c>
      <c r="N62" s="262">
        <v>14386342.779999999</v>
      </c>
      <c r="O62" s="321">
        <v>6.486498742114574E-4</v>
      </c>
      <c r="P62" s="297"/>
      <c r="Q62" s="300"/>
      <c r="R62" s="297"/>
      <c r="S62" s="297"/>
      <c r="T62" s="297"/>
      <c r="U62" s="297"/>
      <c r="V62" s="297"/>
    </row>
    <row r="63" spans="2:22" s="298" customFormat="1" ht="12" x14ac:dyDescent="0.2">
      <c r="B63" s="333" t="s">
        <v>83</v>
      </c>
      <c r="C63" s="320">
        <v>1412071677.24</v>
      </c>
      <c r="D63" s="262">
        <v>1275269063.4000001</v>
      </c>
      <c r="E63" s="321">
        <v>0.90311921409868445</v>
      </c>
      <c r="F63" s="262">
        <v>3016231.45</v>
      </c>
      <c r="G63" s="321">
        <v>2.1360328222824005E-3</v>
      </c>
      <c r="H63" s="262">
        <v>54029956.359999999</v>
      </c>
      <c r="I63" s="321">
        <v>3.8262899278318226E-2</v>
      </c>
      <c r="J63" s="262">
        <v>53241590.509999998</v>
      </c>
      <c r="K63" s="321">
        <v>3.7704594864521809E-2</v>
      </c>
      <c r="L63" s="262">
        <v>26514835.52</v>
      </c>
      <c r="M63" s="321">
        <v>1.8777258936193121E-2</v>
      </c>
      <c r="N63" s="262">
        <v>0</v>
      </c>
      <c r="O63" s="321">
        <v>0</v>
      </c>
      <c r="P63" s="297"/>
      <c r="Q63" s="300"/>
      <c r="R63" s="297"/>
      <c r="S63" s="297"/>
      <c r="T63" s="297"/>
      <c r="U63" s="297"/>
      <c r="V63" s="297"/>
    </row>
    <row r="64" spans="2:22" s="298" customFormat="1" ht="12" x14ac:dyDescent="0.2">
      <c r="B64" s="333" t="s">
        <v>28</v>
      </c>
      <c r="C64" s="320">
        <v>3205617370.4499998</v>
      </c>
      <c r="D64" s="262">
        <v>2144054609.8199999</v>
      </c>
      <c r="E64" s="321">
        <v>0.66884295973197228</v>
      </c>
      <c r="F64" s="262">
        <v>23705730.18</v>
      </c>
      <c r="G64" s="321">
        <v>7.3950591853301018E-3</v>
      </c>
      <c r="H64" s="262">
        <v>944774821.30999994</v>
      </c>
      <c r="I64" s="321">
        <v>0.29472476347898435</v>
      </c>
      <c r="J64" s="262">
        <v>69993645.780000001</v>
      </c>
      <c r="K64" s="321">
        <v>2.1834685082884487E-2</v>
      </c>
      <c r="L64" s="262">
        <v>17906428.120000001</v>
      </c>
      <c r="M64" s="321">
        <v>5.5859530476297372E-3</v>
      </c>
      <c r="N64" s="262">
        <v>5182135.24</v>
      </c>
      <c r="O64" s="321">
        <v>1.6165794731991172E-3</v>
      </c>
      <c r="P64" s="297"/>
      <c r="Q64" s="300"/>
      <c r="R64" s="297"/>
      <c r="S64" s="297"/>
      <c r="T64" s="297"/>
      <c r="U64" s="297"/>
      <c r="V64" s="297"/>
    </row>
    <row r="65" spans="2:22" s="298" customFormat="1" ht="12" x14ac:dyDescent="0.2">
      <c r="B65" s="333" t="s">
        <v>27</v>
      </c>
      <c r="C65" s="320">
        <v>13669340153.589998</v>
      </c>
      <c r="D65" s="262">
        <v>12706942901.25</v>
      </c>
      <c r="E65" s="321">
        <v>0.92959446165459259</v>
      </c>
      <c r="F65" s="262">
        <v>260491875.37</v>
      </c>
      <c r="G65" s="321">
        <v>1.9056653243176968E-2</v>
      </c>
      <c r="H65" s="262">
        <v>444214857.14999998</v>
      </c>
      <c r="I65" s="321">
        <v>3.2497169004411318E-2</v>
      </c>
      <c r="J65" s="262">
        <v>122809133.70999999</v>
      </c>
      <c r="K65" s="321">
        <v>8.9842766607681826E-3</v>
      </c>
      <c r="L65" s="262">
        <v>96279218.480000004</v>
      </c>
      <c r="M65" s="321">
        <v>7.0434430190629248E-3</v>
      </c>
      <c r="N65" s="262">
        <v>38602167.630000003</v>
      </c>
      <c r="O65" s="321">
        <v>2.8239964179881689E-3</v>
      </c>
      <c r="P65" s="297"/>
      <c r="Q65" s="300"/>
      <c r="R65" s="297"/>
      <c r="S65" s="297"/>
      <c r="T65" s="297"/>
      <c r="U65" s="297"/>
      <c r="V65" s="297"/>
    </row>
    <row r="66" spans="2:22" s="298" customFormat="1" ht="12" x14ac:dyDescent="0.2">
      <c r="B66" s="333" t="s">
        <v>29</v>
      </c>
      <c r="C66" s="320">
        <v>1867945155.1300001</v>
      </c>
      <c r="D66" s="262">
        <v>1504771595.8099999</v>
      </c>
      <c r="E66" s="321">
        <v>0.80557589802751728</v>
      </c>
      <c r="F66" s="262">
        <v>16212081.42</v>
      </c>
      <c r="G66" s="321">
        <v>8.6790992634212093E-3</v>
      </c>
      <c r="H66" s="262">
        <v>199866990.03999999</v>
      </c>
      <c r="I66" s="321">
        <v>0.1069983181739028</v>
      </c>
      <c r="J66" s="262">
        <v>46879032.729999997</v>
      </c>
      <c r="K66" s="321">
        <v>2.5096578773340612E-2</v>
      </c>
      <c r="L66" s="262">
        <v>99459360.379999995</v>
      </c>
      <c r="M66" s="321">
        <v>5.3245332234113749E-2</v>
      </c>
      <c r="N66" s="262">
        <v>756094.75</v>
      </c>
      <c r="O66" s="321">
        <v>4.0477352770423251E-4</v>
      </c>
      <c r="P66" s="297"/>
      <c r="Q66" s="300"/>
      <c r="R66" s="297"/>
      <c r="S66" s="297"/>
      <c r="T66" s="297"/>
      <c r="U66" s="297"/>
      <c r="V66" s="297"/>
    </row>
    <row r="67" spans="2:22" s="298" customFormat="1" ht="12" x14ac:dyDescent="0.2">
      <c r="B67" s="340" t="s">
        <v>76</v>
      </c>
      <c r="C67" s="541">
        <v>539076905.10000002</v>
      </c>
      <c r="D67" s="275">
        <v>462811337.94</v>
      </c>
      <c r="E67" s="323">
        <v>0.85852562697737422</v>
      </c>
      <c r="F67" s="275">
        <v>14061366.65</v>
      </c>
      <c r="G67" s="323">
        <v>2.6084157041362372E-2</v>
      </c>
      <c r="H67" s="275">
        <v>38858780.530000001</v>
      </c>
      <c r="I67" s="323">
        <v>7.208392747374627E-2</v>
      </c>
      <c r="J67" s="275">
        <v>14867870.25</v>
      </c>
      <c r="K67" s="323">
        <v>2.7580239682577341E-2</v>
      </c>
      <c r="L67" s="275">
        <v>8477549.7300000004</v>
      </c>
      <c r="M67" s="323">
        <v>1.5726048824939727E-2</v>
      </c>
      <c r="N67" s="275">
        <v>0</v>
      </c>
      <c r="O67" s="323">
        <v>0</v>
      </c>
      <c r="P67" s="297"/>
      <c r="Q67" s="300"/>
      <c r="R67" s="297"/>
      <c r="S67" s="297"/>
      <c r="T67" s="297"/>
      <c r="U67" s="297"/>
      <c r="V67" s="297"/>
    </row>
    <row r="69" spans="2:22" x14ac:dyDescent="0.2">
      <c r="B69" s="186" t="s">
        <v>141</v>
      </c>
    </row>
    <row r="70" spans="2:22" x14ac:dyDescent="0.2">
      <c r="B70" s="186"/>
    </row>
    <row r="71" spans="2:22" x14ac:dyDescent="0.2">
      <c r="B71" s="109" t="s">
        <v>142</v>
      </c>
    </row>
    <row r="72" spans="2:22" x14ac:dyDescent="0.2">
      <c r="B72" s="187"/>
    </row>
  </sheetData>
  <mergeCells count="9">
    <mergeCell ref="B4:B6"/>
    <mergeCell ref="C4:C6"/>
    <mergeCell ref="D4:O4"/>
    <mergeCell ref="D5:E5"/>
    <mergeCell ref="F5:G5"/>
    <mergeCell ref="H5:I5"/>
    <mergeCell ref="J5:K5"/>
    <mergeCell ref="L5:M5"/>
    <mergeCell ref="N5:O5"/>
  </mergeCells>
  <phoneticPr fontId="5" type="noConversion"/>
  <printOptions horizontalCentered="1" verticalCentered="1"/>
  <pageMargins left="0.39370078740157483" right="0.39370078740157483" top="0.39370078740157483" bottom="0.39370078740157483" header="0" footer="0"/>
  <pageSetup paperSize="9" scale="71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0">
    <tabColor theme="4" tint="0.79998168889431442"/>
    <pageSetUpPr fitToPage="1"/>
  </sheetPr>
  <dimension ref="B2:Q72"/>
  <sheetViews>
    <sheetView showGridLines="0" workbookViewId="0">
      <selection activeCell="F12" sqref="F12:F68"/>
    </sheetView>
  </sheetViews>
  <sheetFormatPr baseColWidth="10" defaultRowHeight="14.25" x14ac:dyDescent="0.2"/>
  <cols>
    <col min="1" max="1" width="2.140625" style="65" customWidth="1"/>
    <col min="2" max="2" width="26.7109375" style="70" customWidth="1"/>
    <col min="3" max="4" width="15.85546875" style="64" bestFit="1" customWidth="1"/>
    <col min="5" max="5" width="5.7109375" style="73" bestFit="1" customWidth="1"/>
    <col min="6" max="6" width="13.42578125" style="64" bestFit="1" customWidth="1"/>
    <col min="7" max="7" width="5.85546875" style="73" customWidth="1"/>
    <col min="8" max="8" width="13.42578125" style="64" bestFit="1" customWidth="1"/>
    <col min="9" max="9" width="4.5703125" style="73" bestFit="1" customWidth="1"/>
    <col min="10" max="10" width="14.5703125" style="64" customWidth="1"/>
    <col min="11" max="11" width="4.42578125" style="73" bestFit="1" customWidth="1"/>
    <col min="12" max="12" width="17.7109375" style="65" bestFit="1" customWidth="1"/>
    <col min="13" max="13" width="13.28515625" style="65" bestFit="1" customWidth="1"/>
    <col min="14" max="14" width="15.42578125" style="65" bestFit="1" customWidth="1"/>
    <col min="15" max="16" width="12.7109375" style="65" bestFit="1" customWidth="1"/>
    <col min="17" max="17" width="11.5703125" style="65" bestFit="1" customWidth="1"/>
    <col min="18" max="16384" width="11.42578125" style="65"/>
  </cols>
  <sheetData>
    <row r="2" spans="2:17" s="62" customFormat="1" ht="15" x14ac:dyDescent="0.25">
      <c r="B2" s="185" t="s">
        <v>143</v>
      </c>
      <c r="C2" s="59"/>
      <c r="D2" s="59"/>
      <c r="E2" s="71"/>
      <c r="F2" s="59"/>
      <c r="G2" s="71"/>
      <c r="H2" s="59"/>
      <c r="I2" s="71"/>
      <c r="J2" s="59"/>
      <c r="K2" s="71"/>
    </row>
    <row r="3" spans="2:17" s="62" customFormat="1" ht="15" x14ac:dyDescent="0.25">
      <c r="B3" s="188" t="s">
        <v>163</v>
      </c>
      <c r="C3" s="59"/>
      <c r="D3" s="59"/>
      <c r="E3" s="71"/>
      <c r="F3" s="59"/>
      <c r="G3" s="71"/>
      <c r="H3" s="59"/>
      <c r="I3" s="71"/>
      <c r="J3" s="61"/>
      <c r="K3" s="71"/>
    </row>
    <row r="4" spans="2:17" s="62" customFormat="1" ht="15" x14ac:dyDescent="0.25">
      <c r="B4" s="72"/>
      <c r="C4" s="125"/>
      <c r="D4" s="124"/>
      <c r="E4" s="71"/>
      <c r="F4" s="59"/>
      <c r="G4" s="71"/>
      <c r="H4" s="59"/>
      <c r="I4" s="71"/>
      <c r="J4" s="59"/>
      <c r="K4" s="71"/>
    </row>
    <row r="5" spans="2:17" s="301" customFormat="1" ht="12" x14ac:dyDescent="0.2">
      <c r="B5" s="611" t="s">
        <v>60</v>
      </c>
      <c r="C5" s="624" t="s">
        <v>35</v>
      </c>
      <c r="D5" s="624"/>
      <c r="E5" s="624"/>
      <c r="F5" s="624"/>
      <c r="G5" s="624"/>
      <c r="H5" s="624"/>
      <c r="I5" s="624"/>
      <c r="J5" s="624"/>
      <c r="K5" s="624"/>
    </row>
    <row r="6" spans="2:17" s="301" customFormat="1" ht="12" x14ac:dyDescent="0.2">
      <c r="B6" s="615"/>
      <c r="C6" s="625" t="s">
        <v>44</v>
      </c>
      <c r="D6" s="624" t="s">
        <v>36</v>
      </c>
      <c r="E6" s="624"/>
      <c r="F6" s="624" t="s">
        <v>37</v>
      </c>
      <c r="G6" s="624"/>
      <c r="H6" s="624" t="s">
        <v>38</v>
      </c>
      <c r="I6" s="624"/>
      <c r="J6" s="624" t="s">
        <v>39</v>
      </c>
      <c r="K6" s="624"/>
    </row>
    <row r="7" spans="2:17" s="301" customFormat="1" ht="12" x14ac:dyDescent="0.2">
      <c r="B7" s="612"/>
      <c r="C7" s="625"/>
      <c r="D7" s="324" t="s">
        <v>66</v>
      </c>
      <c r="E7" s="325" t="s">
        <v>40</v>
      </c>
      <c r="F7" s="324" t="s">
        <v>66</v>
      </c>
      <c r="G7" s="326" t="s">
        <v>40</v>
      </c>
      <c r="H7" s="324" t="s">
        <v>66</v>
      </c>
      <c r="I7" s="326" t="s">
        <v>40</v>
      </c>
      <c r="J7" s="324" t="s">
        <v>66</v>
      </c>
      <c r="K7" s="326" t="s">
        <v>40</v>
      </c>
    </row>
    <row r="8" spans="2:17" s="301" customFormat="1" ht="5.25" customHeight="1" x14ac:dyDescent="0.2">
      <c r="B8" s="327"/>
      <c r="C8" s="328"/>
      <c r="D8" s="328"/>
      <c r="E8" s="329"/>
      <c r="F8" s="328"/>
      <c r="G8" s="330"/>
      <c r="H8" s="328"/>
      <c r="I8" s="330"/>
      <c r="J8" s="328"/>
      <c r="K8" s="330"/>
    </row>
    <row r="9" spans="2:17" s="301" customFormat="1" ht="12" x14ac:dyDescent="0.2">
      <c r="B9" s="254" t="s">
        <v>61</v>
      </c>
      <c r="C9" s="307">
        <v>269166230883.47992</v>
      </c>
      <c r="D9" s="307">
        <v>229911907266.75003</v>
      </c>
      <c r="E9" s="524">
        <v>0.85416326748015137</v>
      </c>
      <c r="F9" s="307">
        <v>37717526864.940002</v>
      </c>
      <c r="G9" s="308">
        <v>0.14012726165960857</v>
      </c>
      <c r="H9" s="307">
        <v>1177462663.5299997</v>
      </c>
      <c r="I9" s="524">
        <v>4.374481374075913E-3</v>
      </c>
      <c r="J9" s="307">
        <v>359334088.25999987</v>
      </c>
      <c r="K9" s="524">
        <v>1.3349894861646033E-3</v>
      </c>
    </row>
    <row r="10" spans="2:17" s="301" customFormat="1" ht="5.25" customHeight="1" x14ac:dyDescent="0.2">
      <c r="B10" s="310"/>
      <c r="C10" s="331"/>
      <c r="D10" s="311"/>
      <c r="E10" s="312"/>
      <c r="F10" s="311"/>
      <c r="G10" s="312"/>
      <c r="H10" s="311"/>
      <c r="I10" s="312"/>
      <c r="J10" s="311"/>
      <c r="K10" s="332"/>
    </row>
    <row r="11" spans="2:17" s="301" customFormat="1" ht="12" x14ac:dyDescent="0.2">
      <c r="B11" s="254" t="s">
        <v>57</v>
      </c>
      <c r="C11" s="317">
        <v>269166230883.47992</v>
      </c>
      <c r="D11" s="317">
        <v>229911907266.75003</v>
      </c>
      <c r="E11" s="308">
        <f>+D11/C11</f>
        <v>0.85416326748015137</v>
      </c>
      <c r="F11" s="317">
        <v>37717526864.940002</v>
      </c>
      <c r="G11" s="308">
        <v>0.14012726165960857</v>
      </c>
      <c r="H11" s="317">
        <v>1177462663.5299997</v>
      </c>
      <c r="I11" s="308">
        <v>4.374481374075913E-3</v>
      </c>
      <c r="J11" s="317">
        <v>359334088.25999987</v>
      </c>
      <c r="K11" s="308">
        <v>4.374481374075913E-3</v>
      </c>
      <c r="L11" s="440"/>
    </row>
    <row r="12" spans="2:17" s="301" customFormat="1" ht="12" x14ac:dyDescent="0.2">
      <c r="B12" s="333" t="s">
        <v>104</v>
      </c>
      <c r="C12" s="334">
        <v>148923171.56999999</v>
      </c>
      <c r="D12" s="335">
        <v>99188098.829999998</v>
      </c>
      <c r="E12" s="321">
        <v>0.66603536430445631</v>
      </c>
      <c r="F12" s="335">
        <v>4496231.91</v>
      </c>
      <c r="G12" s="321">
        <v>3.0191620703475194E-2</v>
      </c>
      <c r="H12" s="335">
        <v>39095049.369999997</v>
      </c>
      <c r="I12" s="321">
        <v>0.26251824318436384</v>
      </c>
      <c r="J12" s="335">
        <v>6143791.46</v>
      </c>
      <c r="K12" s="321">
        <v>4.1254771807704663E-2</v>
      </c>
      <c r="L12" s="298"/>
      <c r="M12" s="298"/>
      <c r="N12" s="336"/>
      <c r="O12" s="336"/>
      <c r="P12" s="336"/>
      <c r="Q12" s="336"/>
    </row>
    <row r="13" spans="2:17" s="301" customFormat="1" ht="12" x14ac:dyDescent="0.2">
      <c r="B13" s="333" t="s">
        <v>102</v>
      </c>
      <c r="C13" s="334">
        <v>2917339623.8499999</v>
      </c>
      <c r="D13" s="335">
        <v>2917339623.8499999</v>
      </c>
      <c r="E13" s="321">
        <v>1</v>
      </c>
      <c r="F13" s="335">
        <v>0</v>
      </c>
      <c r="G13" s="321">
        <v>0</v>
      </c>
      <c r="H13" s="335">
        <v>0</v>
      </c>
      <c r="I13" s="321">
        <v>0</v>
      </c>
      <c r="J13" s="335">
        <v>0</v>
      </c>
      <c r="K13" s="321">
        <v>0</v>
      </c>
      <c r="L13" s="370"/>
      <c r="M13" s="298"/>
      <c r="N13" s="336"/>
      <c r="O13" s="336"/>
      <c r="P13" s="336"/>
      <c r="Q13" s="336"/>
    </row>
    <row r="14" spans="2:17" s="301" customFormat="1" ht="12" x14ac:dyDescent="0.2">
      <c r="B14" s="333" t="s">
        <v>72</v>
      </c>
      <c r="C14" s="334">
        <v>1924615367.3299999</v>
      </c>
      <c r="D14" s="335">
        <v>1889100456.3899999</v>
      </c>
      <c r="E14" s="321">
        <v>0.98154700853850629</v>
      </c>
      <c r="F14" s="335">
        <v>7561048.7300000004</v>
      </c>
      <c r="G14" s="321">
        <v>3.9286024929175174E-3</v>
      </c>
      <c r="H14" s="335">
        <v>27953862.210000001</v>
      </c>
      <c r="I14" s="321">
        <v>1.4524388968576158E-2</v>
      </c>
      <c r="J14" s="335">
        <v>0</v>
      </c>
      <c r="K14" s="321">
        <v>0</v>
      </c>
      <c r="L14" s="298"/>
      <c r="M14" s="298"/>
      <c r="N14" s="336"/>
      <c r="O14" s="336"/>
      <c r="P14" s="336"/>
      <c r="Q14" s="336"/>
    </row>
    <row r="15" spans="2:17" s="301" customFormat="1" ht="12" x14ac:dyDescent="0.2">
      <c r="B15" s="333" t="s">
        <v>73</v>
      </c>
      <c r="C15" s="334">
        <v>1294486846.79</v>
      </c>
      <c r="D15" s="335">
        <v>1255125440.79</v>
      </c>
      <c r="E15" s="321">
        <v>0.96959304291302273</v>
      </c>
      <c r="F15" s="335">
        <v>0</v>
      </c>
      <c r="G15" s="321">
        <v>0</v>
      </c>
      <c r="H15" s="335">
        <v>39361406</v>
      </c>
      <c r="I15" s="321">
        <v>3.0406957086977233E-2</v>
      </c>
      <c r="J15" s="335">
        <v>0</v>
      </c>
      <c r="K15" s="321">
        <v>0</v>
      </c>
      <c r="L15" s="298"/>
      <c r="M15" s="298"/>
      <c r="N15" s="336"/>
      <c r="O15" s="336"/>
      <c r="P15" s="336"/>
      <c r="Q15" s="336"/>
    </row>
    <row r="16" spans="2:17" s="301" customFormat="1" ht="12" x14ac:dyDescent="0.2">
      <c r="B16" s="333" t="s">
        <v>1</v>
      </c>
      <c r="C16" s="334">
        <v>45873728075.389999</v>
      </c>
      <c r="D16" s="335">
        <v>45377022912.480003</v>
      </c>
      <c r="E16" s="321">
        <v>0.98917233929421</v>
      </c>
      <c r="F16" s="335">
        <v>487418320.24000001</v>
      </c>
      <c r="G16" s="321">
        <v>1.0625217105506771E-2</v>
      </c>
      <c r="H16" s="335">
        <v>9286842.6699999999</v>
      </c>
      <c r="I16" s="321">
        <v>2.024436002833207E-4</v>
      </c>
      <c r="J16" s="335">
        <v>0</v>
      </c>
      <c r="K16" s="321">
        <v>0</v>
      </c>
      <c r="L16" s="298"/>
      <c r="M16" s="298"/>
      <c r="N16" s="336"/>
      <c r="O16" s="336"/>
      <c r="P16" s="336"/>
      <c r="Q16" s="336"/>
    </row>
    <row r="17" spans="2:17" s="301" customFormat="1" ht="12" x14ac:dyDescent="0.2">
      <c r="B17" s="333" t="s">
        <v>2</v>
      </c>
      <c r="C17" s="334">
        <v>3550275726.3099999</v>
      </c>
      <c r="D17" s="335">
        <v>3448656950.6799998</v>
      </c>
      <c r="E17" s="321">
        <v>0.97137721589426573</v>
      </c>
      <c r="F17" s="335">
        <v>12803134.59</v>
      </c>
      <c r="G17" s="321">
        <v>3.6062366917363384E-3</v>
      </c>
      <c r="H17" s="335">
        <v>88815641.040000007</v>
      </c>
      <c r="I17" s="321">
        <v>2.5016547413997916E-2</v>
      </c>
      <c r="J17" s="335">
        <v>0</v>
      </c>
      <c r="K17" s="321">
        <v>0</v>
      </c>
      <c r="L17" s="298"/>
      <c r="M17" s="298"/>
      <c r="N17" s="336"/>
      <c r="O17" s="336"/>
      <c r="P17" s="336"/>
      <c r="Q17" s="336"/>
    </row>
    <row r="18" spans="2:17" s="301" customFormat="1" ht="12" x14ac:dyDescent="0.2">
      <c r="B18" s="333" t="s">
        <v>79</v>
      </c>
      <c r="C18" s="334">
        <v>4253860730.5300002</v>
      </c>
      <c r="D18" s="335">
        <v>11406545.58</v>
      </c>
      <c r="E18" s="321">
        <v>2.6814572226436825E-3</v>
      </c>
      <c r="F18" s="335">
        <v>4242378718.4000001</v>
      </c>
      <c r="G18" s="321">
        <v>0.9973008020578592</v>
      </c>
      <c r="H18" s="335">
        <v>0</v>
      </c>
      <c r="I18" s="321">
        <v>0</v>
      </c>
      <c r="J18" s="335">
        <v>75466.55</v>
      </c>
      <c r="K18" s="321">
        <v>1.7740719497085513E-5</v>
      </c>
      <c r="L18" s="298"/>
      <c r="M18" s="298"/>
      <c r="N18" s="336"/>
      <c r="O18" s="336"/>
      <c r="P18" s="336"/>
      <c r="Q18" s="336"/>
    </row>
    <row r="19" spans="2:17" s="301" customFormat="1" ht="12" x14ac:dyDescent="0.2">
      <c r="B19" s="333" t="s">
        <v>56</v>
      </c>
      <c r="C19" s="334">
        <v>977884401.63</v>
      </c>
      <c r="D19" s="335">
        <v>977884401.63</v>
      </c>
      <c r="E19" s="321">
        <v>1</v>
      </c>
      <c r="F19" s="335">
        <v>0</v>
      </c>
      <c r="G19" s="321">
        <v>0</v>
      </c>
      <c r="H19" s="335">
        <v>0</v>
      </c>
      <c r="I19" s="321">
        <v>0</v>
      </c>
      <c r="J19" s="335">
        <v>0</v>
      </c>
      <c r="K19" s="321">
        <v>0</v>
      </c>
      <c r="L19" s="298"/>
      <c r="M19" s="298"/>
      <c r="N19" s="336"/>
      <c r="O19" s="336"/>
      <c r="P19" s="336"/>
      <c r="Q19" s="336"/>
    </row>
    <row r="20" spans="2:17" s="301" customFormat="1" ht="12" x14ac:dyDescent="0.2">
      <c r="B20" s="333" t="s">
        <v>41</v>
      </c>
      <c r="C20" s="334">
        <v>1154204618.05</v>
      </c>
      <c r="D20" s="335">
        <v>1112746208.21</v>
      </c>
      <c r="E20" s="321">
        <v>0.96408053720141684</v>
      </c>
      <c r="F20" s="335">
        <v>670000</v>
      </c>
      <c r="G20" s="321">
        <v>5.8048632757331045E-4</v>
      </c>
      <c r="H20" s="335">
        <v>40788409.840000004</v>
      </c>
      <c r="I20" s="321">
        <v>3.5338976471009975E-2</v>
      </c>
      <c r="J20" s="335">
        <v>0</v>
      </c>
      <c r="K20" s="321">
        <v>0</v>
      </c>
      <c r="L20" s="298"/>
      <c r="M20" s="298"/>
      <c r="N20" s="336"/>
      <c r="O20" s="336"/>
      <c r="P20" s="336"/>
      <c r="Q20" s="336"/>
    </row>
    <row r="21" spans="2:17" s="301" customFormat="1" ht="12" x14ac:dyDescent="0.2">
      <c r="B21" s="333" t="s">
        <v>3</v>
      </c>
      <c r="C21" s="334">
        <v>5721355299.1900005</v>
      </c>
      <c r="D21" s="335">
        <v>5637292838.7600002</v>
      </c>
      <c r="E21" s="321">
        <v>0.98530724696613381</v>
      </c>
      <c r="F21" s="335">
        <v>76955916.599999994</v>
      </c>
      <c r="G21" s="321">
        <v>1.345064457208155E-2</v>
      </c>
      <c r="H21" s="335">
        <v>5877744.2300000004</v>
      </c>
      <c r="I21" s="321">
        <v>1.0273342455820111E-3</v>
      </c>
      <c r="J21" s="335">
        <v>1228799.6000000001</v>
      </c>
      <c r="K21" s="321">
        <v>2.1477421620257829E-4</v>
      </c>
      <c r="L21" s="298"/>
      <c r="M21" s="298"/>
      <c r="N21" s="336"/>
      <c r="O21" s="336"/>
      <c r="P21" s="336"/>
      <c r="Q21" s="336"/>
    </row>
    <row r="22" spans="2:17" s="301" customFormat="1" ht="12" x14ac:dyDescent="0.2">
      <c r="B22" s="333" t="s">
        <v>105</v>
      </c>
      <c r="C22" s="334">
        <v>186445253.25999999</v>
      </c>
      <c r="D22" s="335">
        <v>186217253.25999999</v>
      </c>
      <c r="E22" s="321">
        <v>0.99877712091880366</v>
      </c>
      <c r="F22" s="335">
        <v>0</v>
      </c>
      <c r="G22" s="321">
        <v>0</v>
      </c>
      <c r="H22" s="335">
        <v>228000</v>
      </c>
      <c r="I22" s="321">
        <v>1.2228790811962987E-3</v>
      </c>
      <c r="J22" s="335">
        <v>0</v>
      </c>
      <c r="K22" s="321">
        <v>0</v>
      </c>
      <c r="L22" s="298"/>
      <c r="M22" s="298"/>
      <c r="N22" s="336"/>
      <c r="O22" s="336"/>
      <c r="P22" s="336"/>
      <c r="Q22" s="336"/>
    </row>
    <row r="23" spans="2:17" s="301" customFormat="1" ht="12" x14ac:dyDescent="0.2">
      <c r="B23" s="333" t="s">
        <v>4</v>
      </c>
      <c r="C23" s="334">
        <v>18380576619.719997</v>
      </c>
      <c r="D23" s="335">
        <v>17021477653.48</v>
      </c>
      <c r="E23" s="321">
        <v>0.92605787106907955</v>
      </c>
      <c r="F23" s="335">
        <v>1038335213.5700001</v>
      </c>
      <c r="G23" s="321">
        <v>5.6490894439949167E-2</v>
      </c>
      <c r="H23" s="335">
        <v>318742803.31999999</v>
      </c>
      <c r="I23" s="321">
        <v>1.7341284221629366E-2</v>
      </c>
      <c r="J23" s="335">
        <v>2020949.35</v>
      </c>
      <c r="K23" s="321">
        <v>1.099502693420282E-4</v>
      </c>
      <c r="L23" s="298"/>
      <c r="M23" s="298"/>
      <c r="N23" s="336"/>
      <c r="O23" s="336"/>
      <c r="P23" s="336"/>
      <c r="Q23" s="336"/>
    </row>
    <row r="24" spans="2:17" s="301" customFormat="1" ht="12" x14ac:dyDescent="0.2">
      <c r="B24" s="333" t="s">
        <v>5</v>
      </c>
      <c r="C24" s="334">
        <v>10418507603.230001</v>
      </c>
      <c r="D24" s="335">
        <v>10381796719.34</v>
      </c>
      <c r="E24" s="321">
        <v>0.99647637787598098</v>
      </c>
      <c r="F24" s="335">
        <v>23278441.039999999</v>
      </c>
      <c r="G24" s="321">
        <v>2.2343354659340167E-3</v>
      </c>
      <c r="H24" s="335">
        <v>13432442.85</v>
      </c>
      <c r="I24" s="321">
        <v>1.2892866580848491E-3</v>
      </c>
      <c r="J24" s="335">
        <v>0</v>
      </c>
      <c r="K24" s="321">
        <v>0</v>
      </c>
      <c r="L24" s="298"/>
      <c r="M24" s="298"/>
      <c r="N24" s="336"/>
      <c r="O24" s="336"/>
      <c r="P24" s="336"/>
      <c r="Q24" s="336"/>
    </row>
    <row r="25" spans="2:17" s="301" customFormat="1" ht="12" x14ac:dyDescent="0.2">
      <c r="B25" s="333" t="s">
        <v>106</v>
      </c>
      <c r="C25" s="334">
        <v>235753726.34999999</v>
      </c>
      <c r="D25" s="335">
        <v>1104120</v>
      </c>
      <c r="E25" s="321">
        <v>4.683361816138691E-3</v>
      </c>
      <c r="F25" s="335">
        <v>203219511.28999999</v>
      </c>
      <c r="G25" s="321">
        <v>0.86199914816319934</v>
      </c>
      <c r="H25" s="335">
        <v>0</v>
      </c>
      <c r="I25" s="321">
        <v>0</v>
      </c>
      <c r="J25" s="335">
        <v>31430095.059999999</v>
      </c>
      <c r="K25" s="321">
        <v>0.13331749002066198</v>
      </c>
      <c r="L25" s="298"/>
      <c r="M25" s="298"/>
      <c r="N25" s="336"/>
      <c r="O25" s="336"/>
      <c r="P25" s="336"/>
      <c r="Q25" s="336"/>
    </row>
    <row r="26" spans="2:17" s="301" customFormat="1" ht="12" x14ac:dyDescent="0.2">
      <c r="B26" s="333" t="s">
        <v>6</v>
      </c>
      <c r="C26" s="334">
        <v>3528722260.9599996</v>
      </c>
      <c r="D26" s="335">
        <v>3518741472.3899999</v>
      </c>
      <c r="E26" s="321">
        <v>0.99717155734232132</v>
      </c>
      <c r="F26" s="335">
        <v>4053815.85</v>
      </c>
      <c r="G26" s="321">
        <v>1.1488055874641569E-3</v>
      </c>
      <c r="H26" s="335">
        <v>5926972.7199999997</v>
      </c>
      <c r="I26" s="321">
        <v>1.6796370702146302E-3</v>
      </c>
      <c r="J26" s="335">
        <v>0</v>
      </c>
      <c r="K26" s="321">
        <v>0</v>
      </c>
      <c r="L26" s="298"/>
      <c r="M26" s="298"/>
      <c r="N26" s="336"/>
      <c r="O26" s="336"/>
      <c r="P26" s="336"/>
      <c r="Q26" s="336"/>
    </row>
    <row r="27" spans="2:17" s="301" customFormat="1" ht="12" x14ac:dyDescent="0.2">
      <c r="B27" s="333" t="s">
        <v>7</v>
      </c>
      <c r="C27" s="334">
        <v>2221893191.98</v>
      </c>
      <c r="D27" s="335">
        <v>2066833897.98</v>
      </c>
      <c r="E27" s="321">
        <v>0.93021298478266556</v>
      </c>
      <c r="F27" s="335">
        <v>0</v>
      </c>
      <c r="G27" s="321">
        <v>0</v>
      </c>
      <c r="H27" s="335">
        <v>37565573.630000003</v>
      </c>
      <c r="I27" s="321">
        <v>1.6907011446632193E-2</v>
      </c>
      <c r="J27" s="335">
        <v>117493720.37</v>
      </c>
      <c r="K27" s="321">
        <v>5.2880003770702226E-2</v>
      </c>
      <c r="L27" s="298"/>
      <c r="M27" s="298"/>
      <c r="N27" s="336"/>
      <c r="O27" s="336"/>
      <c r="P27" s="336"/>
      <c r="Q27" s="336"/>
    </row>
    <row r="28" spans="2:17" s="301" customFormat="1" ht="12" x14ac:dyDescent="0.2">
      <c r="B28" s="333" t="s">
        <v>8</v>
      </c>
      <c r="C28" s="334">
        <v>1957766799.1600001</v>
      </c>
      <c r="D28" s="335">
        <v>1922540030.3800001</v>
      </c>
      <c r="E28" s="321">
        <v>0.98200665738375259</v>
      </c>
      <c r="F28" s="335">
        <v>32993449.620000001</v>
      </c>
      <c r="G28" s="321">
        <v>1.6852594310086462E-2</v>
      </c>
      <c r="H28" s="335">
        <v>1940209.16</v>
      </c>
      <c r="I28" s="321">
        <v>9.9103180257856379E-4</v>
      </c>
      <c r="J28" s="335">
        <v>293110</v>
      </c>
      <c r="K28" s="321">
        <v>1.4971650358242965E-4</v>
      </c>
      <c r="L28" s="298"/>
      <c r="M28" s="298"/>
      <c r="N28" s="336"/>
      <c r="O28" s="336"/>
      <c r="P28" s="336"/>
      <c r="Q28" s="336"/>
    </row>
    <row r="29" spans="2:17" s="301" customFormat="1" ht="12" x14ac:dyDescent="0.2">
      <c r="B29" s="333" t="s">
        <v>107</v>
      </c>
      <c r="C29" s="334">
        <v>219042625.84999999</v>
      </c>
      <c r="D29" s="337">
        <v>208740022.31999999</v>
      </c>
      <c r="E29" s="321">
        <v>0.95296530303167926</v>
      </c>
      <c r="F29" s="337">
        <v>223518.87</v>
      </c>
      <c r="G29" s="321">
        <v>1.0204354934690444E-3</v>
      </c>
      <c r="H29" s="337">
        <v>10079084.66</v>
      </c>
      <c r="I29" s="321">
        <v>4.6014261474851659E-2</v>
      </c>
      <c r="J29" s="337">
        <v>0</v>
      </c>
      <c r="K29" s="321">
        <v>0</v>
      </c>
      <c r="L29" s="298"/>
      <c r="M29" s="298"/>
      <c r="N29" s="336"/>
      <c r="O29" s="336"/>
      <c r="P29" s="336"/>
      <c r="Q29" s="336"/>
    </row>
    <row r="30" spans="2:17" s="301" customFormat="1" ht="12" x14ac:dyDescent="0.2">
      <c r="B30" s="333" t="s">
        <v>108</v>
      </c>
      <c r="C30" s="334">
        <v>1074823926.51</v>
      </c>
      <c r="D30" s="335">
        <v>1036589747.0699999</v>
      </c>
      <c r="E30" s="321">
        <v>0.96442749505572689</v>
      </c>
      <c r="F30" s="335">
        <v>0</v>
      </c>
      <c r="G30" s="321">
        <v>0</v>
      </c>
      <c r="H30" s="335">
        <v>5185231.68</v>
      </c>
      <c r="I30" s="321">
        <v>4.8242614926117923E-3</v>
      </c>
      <c r="J30" s="335">
        <v>33048947.760000002</v>
      </c>
      <c r="K30" s="321">
        <v>3.0748243451661307E-2</v>
      </c>
      <c r="L30" s="298"/>
      <c r="M30" s="298"/>
      <c r="N30" s="336"/>
      <c r="O30" s="336"/>
      <c r="P30" s="336"/>
      <c r="Q30" s="336"/>
    </row>
    <row r="31" spans="2:17" s="301" customFormat="1" ht="12" x14ac:dyDescent="0.2">
      <c r="B31" s="333" t="s">
        <v>99</v>
      </c>
      <c r="C31" s="334">
        <v>1433857334.0599999</v>
      </c>
      <c r="D31" s="335">
        <v>6372898</v>
      </c>
      <c r="E31" s="321">
        <v>4.4445830478510671E-3</v>
      </c>
      <c r="F31" s="335">
        <v>1346984312.6099999</v>
      </c>
      <c r="G31" s="321">
        <v>0.93941306475448494</v>
      </c>
      <c r="H31" s="335">
        <v>0</v>
      </c>
      <c r="I31" s="321">
        <v>0</v>
      </c>
      <c r="J31" s="335">
        <v>80500123.450000003</v>
      </c>
      <c r="K31" s="321">
        <v>5.6142352197663947E-2</v>
      </c>
      <c r="L31" s="298"/>
      <c r="M31" s="298"/>
      <c r="N31" s="336"/>
      <c r="O31" s="336"/>
      <c r="P31" s="336"/>
      <c r="Q31" s="336"/>
    </row>
    <row r="32" spans="2:17" s="301" customFormat="1" ht="12" x14ac:dyDescent="0.2">
      <c r="B32" s="333" t="s">
        <v>9</v>
      </c>
      <c r="C32" s="334">
        <v>3336422550.25</v>
      </c>
      <c r="D32" s="335">
        <v>3333701275.3499999</v>
      </c>
      <c r="E32" s="321">
        <v>0.99918437342422461</v>
      </c>
      <c r="F32" s="335">
        <v>723773.98</v>
      </c>
      <c r="G32" s="321">
        <v>2.1693114978669809E-4</v>
      </c>
      <c r="H32" s="335">
        <v>1580791.71</v>
      </c>
      <c r="I32" s="321">
        <v>4.7379841317807611E-4</v>
      </c>
      <c r="J32" s="335">
        <v>416709.21</v>
      </c>
      <c r="K32" s="321">
        <v>1.2489701281055536E-4</v>
      </c>
      <c r="L32" s="298"/>
      <c r="M32" s="298"/>
      <c r="N32" s="336"/>
      <c r="O32" s="336"/>
      <c r="P32" s="336"/>
      <c r="Q32" s="336"/>
    </row>
    <row r="33" spans="2:17" s="301" customFormat="1" ht="12" x14ac:dyDescent="0.2">
      <c r="B33" s="333" t="s">
        <v>10</v>
      </c>
      <c r="C33" s="334">
        <v>4382113532.8900003</v>
      </c>
      <c r="D33" s="335">
        <v>4363971990.5600004</v>
      </c>
      <c r="E33" s="321">
        <v>0.9958600930364222</v>
      </c>
      <c r="F33" s="335">
        <v>10408000</v>
      </c>
      <c r="G33" s="321">
        <v>2.3751096181973937E-3</v>
      </c>
      <c r="H33" s="335">
        <v>7733542.3300000001</v>
      </c>
      <c r="I33" s="321">
        <v>1.7647973453804458E-3</v>
      </c>
      <c r="J33" s="335">
        <v>0</v>
      </c>
      <c r="K33" s="321">
        <v>0</v>
      </c>
      <c r="L33" s="298"/>
      <c r="M33" s="298"/>
      <c r="N33" s="336"/>
      <c r="O33" s="336"/>
      <c r="P33" s="336"/>
      <c r="Q33" s="336"/>
    </row>
    <row r="34" spans="2:17" s="301" customFormat="1" ht="12" x14ac:dyDescent="0.2">
      <c r="B34" s="333" t="s">
        <v>11</v>
      </c>
      <c r="C34" s="334">
        <v>2837373457.6499996</v>
      </c>
      <c r="D34" s="335">
        <v>2802559746.3899999</v>
      </c>
      <c r="E34" s="321">
        <v>0.98773030347269353</v>
      </c>
      <c r="F34" s="335">
        <v>25269847.329999998</v>
      </c>
      <c r="G34" s="321">
        <v>8.9060702467165763E-3</v>
      </c>
      <c r="H34" s="335">
        <v>9543863.9299999997</v>
      </c>
      <c r="I34" s="321">
        <v>3.3636262805899803E-3</v>
      </c>
      <c r="J34" s="335">
        <v>0</v>
      </c>
      <c r="K34" s="321">
        <v>0</v>
      </c>
      <c r="L34" s="298"/>
      <c r="M34" s="298"/>
      <c r="N34" s="336"/>
      <c r="O34" s="336"/>
      <c r="P34" s="336"/>
      <c r="Q34" s="336"/>
    </row>
    <row r="35" spans="2:17" s="301" customFormat="1" ht="12" x14ac:dyDescent="0.2">
      <c r="B35" s="333" t="s">
        <v>12</v>
      </c>
      <c r="C35" s="334">
        <v>17843760788.330002</v>
      </c>
      <c r="D35" s="335">
        <v>17840565880.060001</v>
      </c>
      <c r="E35" s="321">
        <v>0.9998209509582705</v>
      </c>
      <c r="F35" s="335">
        <v>1897348.41</v>
      </c>
      <c r="G35" s="321">
        <v>1.0633119511672028E-4</v>
      </c>
      <c r="H35" s="335">
        <v>1297559.8600000001</v>
      </c>
      <c r="I35" s="321">
        <v>7.2717846612728478E-5</v>
      </c>
      <c r="J35" s="335">
        <v>0</v>
      </c>
      <c r="K35" s="321">
        <v>0</v>
      </c>
      <c r="L35" s="298"/>
      <c r="M35" s="298"/>
      <c r="N35" s="336"/>
      <c r="O35" s="336"/>
      <c r="P35" s="336"/>
      <c r="Q35" s="336"/>
    </row>
    <row r="36" spans="2:17" s="301" customFormat="1" ht="12" x14ac:dyDescent="0.2">
      <c r="B36" s="333" t="s">
        <v>13</v>
      </c>
      <c r="C36" s="334">
        <v>3568681289.5999999</v>
      </c>
      <c r="D36" s="335">
        <v>3458923322.0300002</v>
      </c>
      <c r="E36" s="321">
        <v>0.96924411045338765</v>
      </c>
      <c r="F36" s="335">
        <v>107851654.89</v>
      </c>
      <c r="G36" s="321">
        <v>3.0221711085354076E-2</v>
      </c>
      <c r="H36" s="335">
        <v>1906312.68</v>
      </c>
      <c r="I36" s="321">
        <v>5.3417846125835221E-4</v>
      </c>
      <c r="J36" s="335">
        <v>0</v>
      </c>
      <c r="K36" s="321">
        <v>0</v>
      </c>
      <c r="L36" s="298"/>
      <c r="M36" s="298"/>
      <c r="N36" s="336"/>
      <c r="O36" s="336"/>
      <c r="P36" s="336"/>
      <c r="Q36" s="336"/>
    </row>
    <row r="37" spans="2:17" s="301" customFormat="1" ht="12" x14ac:dyDescent="0.2">
      <c r="B37" s="333" t="s">
        <v>59</v>
      </c>
      <c r="C37" s="334">
        <v>1760032494.2700002</v>
      </c>
      <c r="D37" s="335">
        <v>1698291759.95</v>
      </c>
      <c r="E37" s="321">
        <v>0.96492068497541683</v>
      </c>
      <c r="F37" s="335">
        <v>20170427.420000002</v>
      </c>
      <c r="G37" s="321">
        <v>1.146025853821863E-2</v>
      </c>
      <c r="H37" s="335">
        <v>41570306.899999999</v>
      </c>
      <c r="I37" s="321">
        <v>2.361905648636442E-2</v>
      </c>
      <c r="J37" s="335">
        <v>0</v>
      </c>
      <c r="K37" s="321">
        <v>0</v>
      </c>
      <c r="L37" s="298"/>
      <c r="M37" s="298"/>
      <c r="N37" s="336"/>
      <c r="O37" s="336"/>
      <c r="P37" s="336"/>
      <c r="Q37" s="336"/>
    </row>
    <row r="38" spans="2:17" s="301" customFormat="1" ht="12" x14ac:dyDescent="0.2">
      <c r="B38" s="333" t="s">
        <v>14</v>
      </c>
      <c r="C38" s="334">
        <v>6476604298.5699997</v>
      </c>
      <c r="D38" s="335">
        <v>6404891313.4499998</v>
      </c>
      <c r="E38" s="321">
        <v>0.988927378945193</v>
      </c>
      <c r="F38" s="335">
        <v>63377563.130000003</v>
      </c>
      <c r="G38" s="321">
        <v>9.7856160741506843E-3</v>
      </c>
      <c r="H38" s="335">
        <v>5810629.1500000004</v>
      </c>
      <c r="I38" s="321">
        <v>8.9717217265889728E-4</v>
      </c>
      <c r="J38" s="335">
        <v>2524792.84</v>
      </c>
      <c r="K38" s="321">
        <v>3.8983280799746571E-4</v>
      </c>
      <c r="L38" s="298"/>
      <c r="M38" s="298"/>
      <c r="N38" s="336"/>
      <c r="O38" s="336"/>
      <c r="P38" s="336"/>
      <c r="Q38" s="336"/>
    </row>
    <row r="39" spans="2:17" s="301" customFormat="1" ht="12" x14ac:dyDescent="0.2">
      <c r="B39" s="333" t="s">
        <v>15</v>
      </c>
      <c r="C39" s="334">
        <v>3415060703.52</v>
      </c>
      <c r="D39" s="335">
        <v>3401277620.3200002</v>
      </c>
      <c r="E39" s="321">
        <v>0.99596402980895971</v>
      </c>
      <c r="F39" s="335">
        <v>8376845.6399999997</v>
      </c>
      <c r="G39" s="321">
        <v>2.4529126616594978E-3</v>
      </c>
      <c r="H39" s="335">
        <v>5406237.5599999996</v>
      </c>
      <c r="I39" s="321">
        <v>1.5830575293808503E-3</v>
      </c>
      <c r="J39" s="335">
        <v>0</v>
      </c>
      <c r="K39" s="321">
        <v>0</v>
      </c>
      <c r="L39" s="298"/>
      <c r="M39" s="298"/>
      <c r="N39" s="336"/>
      <c r="O39" s="336"/>
      <c r="P39" s="336"/>
      <c r="Q39" s="336"/>
    </row>
    <row r="40" spans="2:17" s="301" customFormat="1" ht="12" x14ac:dyDescent="0.2">
      <c r="B40" s="333" t="s">
        <v>80</v>
      </c>
      <c r="C40" s="334">
        <v>3619053301.2400002</v>
      </c>
      <c r="D40" s="335">
        <v>15563283.050000001</v>
      </c>
      <c r="E40" s="321">
        <v>4.3003740908340686E-3</v>
      </c>
      <c r="F40" s="335">
        <v>3596878939.6199999</v>
      </c>
      <c r="G40" s="321">
        <v>0.99387288338295465</v>
      </c>
      <c r="H40" s="335">
        <v>0</v>
      </c>
      <c r="I40" s="321">
        <v>0</v>
      </c>
      <c r="J40" s="335">
        <v>6611078.5700000003</v>
      </c>
      <c r="K40" s="321">
        <v>1.8267425262111611E-3</v>
      </c>
      <c r="L40" s="298"/>
      <c r="M40" s="298"/>
      <c r="N40" s="336"/>
      <c r="O40" s="336"/>
      <c r="P40" s="336"/>
      <c r="Q40" s="336"/>
    </row>
    <row r="41" spans="2:17" s="301" customFormat="1" ht="12" x14ac:dyDescent="0.2">
      <c r="B41" s="333" t="s">
        <v>16</v>
      </c>
      <c r="C41" s="334">
        <v>6017785967.9699993</v>
      </c>
      <c r="D41" s="335">
        <v>5986315998.1499996</v>
      </c>
      <c r="E41" s="321">
        <v>0.99477050696261049</v>
      </c>
      <c r="F41" s="335">
        <v>31469969.82</v>
      </c>
      <c r="G41" s="321">
        <v>5.2294930373896088E-3</v>
      </c>
      <c r="H41" s="335">
        <v>0</v>
      </c>
      <c r="I41" s="321">
        <v>0</v>
      </c>
      <c r="J41" s="335">
        <v>0</v>
      </c>
      <c r="K41" s="321">
        <v>0</v>
      </c>
      <c r="L41" s="298"/>
      <c r="M41" s="298"/>
      <c r="N41" s="336"/>
      <c r="O41" s="336"/>
      <c r="P41" s="336"/>
      <c r="Q41" s="336"/>
    </row>
    <row r="42" spans="2:17" s="301" customFormat="1" ht="12" x14ac:dyDescent="0.2">
      <c r="B42" s="333" t="s">
        <v>17</v>
      </c>
      <c r="C42" s="334">
        <v>4051647553.4600005</v>
      </c>
      <c r="D42" s="338">
        <v>3998197490.7800002</v>
      </c>
      <c r="E42" s="321">
        <v>0.98680782028181213</v>
      </c>
      <c r="F42" s="338">
        <v>8181539.2800000003</v>
      </c>
      <c r="G42" s="321">
        <v>2.0193116928478097E-3</v>
      </c>
      <c r="H42" s="338">
        <v>39300085.640000001</v>
      </c>
      <c r="I42" s="321">
        <v>9.6997789470702513E-3</v>
      </c>
      <c r="J42" s="338">
        <v>5968437.7599999998</v>
      </c>
      <c r="K42" s="321">
        <v>1.4730890782696808E-3</v>
      </c>
      <c r="L42" s="298"/>
      <c r="M42" s="298"/>
      <c r="N42" s="336"/>
      <c r="O42" s="336"/>
      <c r="P42" s="336"/>
      <c r="Q42" s="336"/>
    </row>
    <row r="43" spans="2:17" s="301" customFormat="1" ht="12" x14ac:dyDescent="0.2">
      <c r="B43" s="333" t="s">
        <v>74</v>
      </c>
      <c r="C43" s="334">
        <v>961856665.21000004</v>
      </c>
      <c r="D43" s="338">
        <v>961849229.21000004</v>
      </c>
      <c r="E43" s="321">
        <v>0.99999226911839467</v>
      </c>
      <c r="F43" s="338">
        <v>7436</v>
      </c>
      <c r="G43" s="321">
        <v>7.7308816052925246E-6</v>
      </c>
      <c r="H43" s="338">
        <v>0</v>
      </c>
      <c r="I43" s="321">
        <v>0</v>
      </c>
      <c r="J43" s="338">
        <v>0</v>
      </c>
      <c r="K43" s="321">
        <v>0</v>
      </c>
      <c r="L43" s="298"/>
      <c r="M43" s="298"/>
      <c r="N43" s="336"/>
      <c r="O43" s="336"/>
      <c r="P43" s="336"/>
      <c r="Q43" s="336"/>
    </row>
    <row r="44" spans="2:17" s="301" customFormat="1" ht="12" x14ac:dyDescent="0.2">
      <c r="B44" s="333" t="s">
        <v>18</v>
      </c>
      <c r="C44" s="334">
        <v>7635796153.6499996</v>
      </c>
      <c r="D44" s="335">
        <v>7494803573.6999998</v>
      </c>
      <c r="E44" s="321">
        <v>0.98153531378877845</v>
      </c>
      <c r="F44" s="335">
        <v>126541568.58</v>
      </c>
      <c r="G44" s="321">
        <v>1.657215122479555E-2</v>
      </c>
      <c r="H44" s="335">
        <v>14451011.369999999</v>
      </c>
      <c r="I44" s="321">
        <v>1.8925349864260385E-3</v>
      </c>
      <c r="J44" s="335">
        <v>0</v>
      </c>
      <c r="K44" s="321">
        <v>0</v>
      </c>
      <c r="L44" s="298"/>
      <c r="M44" s="298"/>
      <c r="N44" s="336"/>
      <c r="O44" s="336"/>
      <c r="P44" s="336"/>
      <c r="Q44" s="336"/>
    </row>
    <row r="45" spans="2:17" s="301" customFormat="1" ht="12" x14ac:dyDescent="0.2">
      <c r="B45" s="333" t="s">
        <v>81</v>
      </c>
      <c r="C45" s="334">
        <v>1019758423.61</v>
      </c>
      <c r="D45" s="335">
        <v>13150103.43</v>
      </c>
      <c r="E45" s="321">
        <v>1.2895312385307809E-2</v>
      </c>
      <c r="F45" s="335">
        <v>997531091.49000001</v>
      </c>
      <c r="G45" s="321">
        <v>0.9782033356083355</v>
      </c>
      <c r="H45" s="335">
        <v>0</v>
      </c>
      <c r="I45" s="321">
        <v>0</v>
      </c>
      <c r="J45" s="335">
        <v>9077228.6899999995</v>
      </c>
      <c r="K45" s="321">
        <v>8.9013520063566803E-3</v>
      </c>
      <c r="L45" s="298"/>
      <c r="M45" s="298"/>
      <c r="N45" s="336"/>
      <c r="O45" s="336"/>
      <c r="P45" s="336"/>
      <c r="Q45" s="336"/>
    </row>
    <row r="46" spans="2:17" s="301" customFormat="1" ht="12" x14ac:dyDescent="0.2">
      <c r="B46" s="333" t="s">
        <v>75</v>
      </c>
      <c r="C46" s="334">
        <v>492984238.93000001</v>
      </c>
      <c r="D46" s="335">
        <v>475876808.25</v>
      </c>
      <c r="E46" s="321">
        <v>0.96529821984343578</v>
      </c>
      <c r="F46" s="335">
        <v>0</v>
      </c>
      <c r="G46" s="321">
        <v>0</v>
      </c>
      <c r="H46" s="335">
        <v>17107430.68</v>
      </c>
      <c r="I46" s="321">
        <v>3.4701780156564242E-2</v>
      </c>
      <c r="J46" s="335">
        <v>0</v>
      </c>
      <c r="K46" s="321">
        <v>0</v>
      </c>
      <c r="L46" s="298"/>
      <c r="M46" s="298"/>
      <c r="N46" s="336"/>
      <c r="O46" s="336"/>
      <c r="P46" s="336"/>
      <c r="Q46" s="336"/>
    </row>
    <row r="47" spans="2:17" s="301" customFormat="1" ht="12" x14ac:dyDescent="0.2">
      <c r="B47" s="333" t="s">
        <v>52</v>
      </c>
      <c r="C47" s="334">
        <v>2604407165.96</v>
      </c>
      <c r="D47" s="335">
        <v>2600419059.8499999</v>
      </c>
      <c r="E47" s="321">
        <v>0.99846870867116122</v>
      </c>
      <c r="F47" s="335">
        <v>2482897.42</v>
      </c>
      <c r="G47" s="321">
        <v>9.5334456626131622E-4</v>
      </c>
      <c r="H47" s="335">
        <v>1505208.69</v>
      </c>
      <c r="I47" s="321">
        <v>5.7794676257741406E-4</v>
      </c>
      <c r="J47" s="335">
        <v>0</v>
      </c>
      <c r="K47" s="321">
        <v>0</v>
      </c>
      <c r="L47" s="298"/>
      <c r="M47" s="298"/>
      <c r="N47" s="336"/>
      <c r="O47" s="336"/>
      <c r="P47" s="336"/>
      <c r="Q47" s="336"/>
    </row>
    <row r="48" spans="2:17" s="301" customFormat="1" ht="12" x14ac:dyDescent="0.2">
      <c r="B48" s="333" t="s">
        <v>93</v>
      </c>
      <c r="C48" s="334">
        <v>4602588108.1099997</v>
      </c>
      <c r="D48" s="335">
        <v>28509471.57</v>
      </c>
      <c r="E48" s="321">
        <v>6.1942261398026969E-3</v>
      </c>
      <c r="F48" s="335">
        <v>4564934438.0699997</v>
      </c>
      <c r="G48" s="321">
        <v>0.99181902243790787</v>
      </c>
      <c r="H48" s="335">
        <v>0</v>
      </c>
      <c r="I48" s="321">
        <v>0</v>
      </c>
      <c r="J48" s="335">
        <v>9144198.4700000007</v>
      </c>
      <c r="K48" s="321">
        <v>1.9867514222894392E-3</v>
      </c>
      <c r="L48" s="298"/>
      <c r="M48" s="298"/>
      <c r="N48" s="336"/>
      <c r="O48" s="336"/>
      <c r="P48" s="336"/>
      <c r="Q48" s="336"/>
    </row>
    <row r="49" spans="2:17" s="301" customFormat="1" ht="12" x14ac:dyDescent="0.2">
      <c r="B49" s="333" t="s">
        <v>109</v>
      </c>
      <c r="C49" s="334">
        <v>472504273.00999999</v>
      </c>
      <c r="D49" s="339">
        <v>0</v>
      </c>
      <c r="E49" s="321">
        <v>0</v>
      </c>
      <c r="F49" s="339">
        <v>472338100.81999999</v>
      </c>
      <c r="G49" s="321">
        <v>0.99964831600581849</v>
      </c>
      <c r="H49" s="339">
        <v>0</v>
      </c>
      <c r="I49" s="321">
        <v>0</v>
      </c>
      <c r="J49" s="339">
        <v>166172.19</v>
      </c>
      <c r="K49" s="321">
        <v>3.5168399418153656E-4</v>
      </c>
      <c r="L49" s="298"/>
      <c r="M49" s="298"/>
      <c r="N49" s="336"/>
      <c r="O49" s="336"/>
      <c r="P49" s="336"/>
      <c r="Q49" s="336"/>
    </row>
    <row r="50" spans="2:17" s="301" customFormat="1" ht="12" x14ac:dyDescent="0.2">
      <c r="B50" s="333" t="s">
        <v>19</v>
      </c>
      <c r="C50" s="334">
        <v>2669500085.6900001</v>
      </c>
      <c r="D50" s="335">
        <v>2520964527.3400002</v>
      </c>
      <c r="E50" s="321">
        <v>0.94435828672707944</v>
      </c>
      <c r="F50" s="335">
        <v>66331893.829999998</v>
      </c>
      <c r="G50" s="321">
        <v>2.4848058325817525E-2</v>
      </c>
      <c r="H50" s="335">
        <v>66677080.07</v>
      </c>
      <c r="I50" s="321">
        <v>2.4977365772500291E-2</v>
      </c>
      <c r="J50" s="335">
        <v>15526584.449999999</v>
      </c>
      <c r="K50" s="321">
        <v>5.8162891746028015E-3</v>
      </c>
      <c r="L50" s="298"/>
      <c r="M50" s="298"/>
      <c r="N50" s="336"/>
      <c r="O50" s="336"/>
      <c r="P50" s="336"/>
      <c r="Q50" s="336"/>
    </row>
    <row r="51" spans="2:17" s="301" customFormat="1" ht="12" x14ac:dyDescent="0.2">
      <c r="B51" s="333" t="s">
        <v>110</v>
      </c>
      <c r="C51" s="334">
        <v>340933520.18000001</v>
      </c>
      <c r="D51" s="335">
        <v>340933520.18000001</v>
      </c>
      <c r="E51" s="321">
        <v>1</v>
      </c>
      <c r="F51" s="335">
        <v>0</v>
      </c>
      <c r="G51" s="321">
        <v>0</v>
      </c>
      <c r="H51" s="335">
        <v>0</v>
      </c>
      <c r="I51" s="321">
        <v>0</v>
      </c>
      <c r="J51" s="335">
        <v>0</v>
      </c>
      <c r="K51" s="321">
        <v>0</v>
      </c>
      <c r="L51" s="298"/>
      <c r="M51" s="298"/>
      <c r="N51" s="336"/>
      <c r="O51" s="336"/>
      <c r="P51" s="336"/>
      <c r="Q51" s="336"/>
    </row>
    <row r="52" spans="2:17" s="301" customFormat="1" ht="12" x14ac:dyDescent="0.2">
      <c r="B52" s="333" t="s">
        <v>20</v>
      </c>
      <c r="C52" s="334">
        <v>4215021696.73</v>
      </c>
      <c r="D52" s="335">
        <v>4036887682.71</v>
      </c>
      <c r="E52" s="321">
        <v>0.95773829250791387</v>
      </c>
      <c r="F52" s="335">
        <v>7385952.7400000002</v>
      </c>
      <c r="G52" s="321">
        <v>1.7522929349877365E-3</v>
      </c>
      <c r="H52" s="335">
        <v>170748061.28</v>
      </c>
      <c r="I52" s="321">
        <v>4.050941455709843E-2</v>
      </c>
      <c r="J52" s="335">
        <v>0</v>
      </c>
      <c r="K52" s="321">
        <v>0</v>
      </c>
      <c r="L52" s="298"/>
      <c r="M52" s="298"/>
      <c r="N52" s="336"/>
      <c r="O52" s="336"/>
      <c r="P52" s="336"/>
      <c r="Q52" s="336"/>
    </row>
    <row r="53" spans="2:17" s="301" customFormat="1" ht="12" x14ac:dyDescent="0.2">
      <c r="B53" s="333" t="s">
        <v>55</v>
      </c>
      <c r="C53" s="334">
        <v>2205375310.2200003</v>
      </c>
      <c r="D53" s="335">
        <v>2149548138.9000001</v>
      </c>
      <c r="E53" s="321">
        <v>0.9746858636435759</v>
      </c>
      <c r="F53" s="335">
        <v>33011335.34</v>
      </c>
      <c r="G53" s="321">
        <v>1.4968579355641243E-2</v>
      </c>
      <c r="H53" s="335">
        <v>22815835.98</v>
      </c>
      <c r="I53" s="321">
        <v>1.0345557000782771E-2</v>
      </c>
      <c r="J53" s="335">
        <v>0</v>
      </c>
      <c r="K53" s="321">
        <v>0</v>
      </c>
      <c r="L53" s="298"/>
      <c r="M53" s="298"/>
      <c r="N53" s="336"/>
      <c r="O53" s="336"/>
      <c r="P53" s="336"/>
      <c r="Q53" s="336"/>
    </row>
    <row r="54" spans="2:17" s="301" customFormat="1" ht="12" x14ac:dyDescent="0.2">
      <c r="B54" s="333" t="s">
        <v>21</v>
      </c>
      <c r="C54" s="334">
        <v>13629516771.050001</v>
      </c>
      <c r="D54" s="338">
        <v>13590105042.68</v>
      </c>
      <c r="E54" s="321">
        <v>0.99710835468109082</v>
      </c>
      <c r="F54" s="338">
        <v>39224860.119999997</v>
      </c>
      <c r="G54" s="321">
        <v>2.8779347631249998E-3</v>
      </c>
      <c r="H54" s="338">
        <v>186868.25</v>
      </c>
      <c r="I54" s="321">
        <v>1.3710555784114121E-5</v>
      </c>
      <c r="J54" s="338">
        <v>0</v>
      </c>
      <c r="K54" s="321">
        <v>0</v>
      </c>
      <c r="L54" s="298"/>
      <c r="M54" s="298"/>
      <c r="N54" s="336"/>
      <c r="O54" s="336"/>
      <c r="P54" s="336"/>
      <c r="Q54" s="336"/>
    </row>
    <row r="55" spans="2:17" s="301" customFormat="1" ht="12" x14ac:dyDescent="0.2">
      <c r="B55" s="333" t="s">
        <v>22</v>
      </c>
      <c r="C55" s="334">
        <v>4043994580.2699995</v>
      </c>
      <c r="D55" s="335">
        <v>4027813102.1999998</v>
      </c>
      <c r="E55" s="321">
        <v>0.99599864002069971</v>
      </c>
      <c r="F55" s="335">
        <v>426995.43</v>
      </c>
      <c r="G55" s="321">
        <v>1.0558753764983815E-4</v>
      </c>
      <c r="H55" s="335">
        <v>15754482.640000001</v>
      </c>
      <c r="I55" s="321">
        <v>3.8957724416505387E-3</v>
      </c>
      <c r="J55" s="335">
        <v>0</v>
      </c>
      <c r="K55" s="321">
        <v>0</v>
      </c>
      <c r="L55" s="298"/>
      <c r="M55" s="298"/>
      <c r="N55" s="336"/>
      <c r="O55" s="336"/>
      <c r="P55" s="336"/>
      <c r="Q55" s="336"/>
    </row>
    <row r="56" spans="2:17" s="301" customFormat="1" ht="12" x14ac:dyDescent="0.2">
      <c r="B56" s="333" t="s">
        <v>111</v>
      </c>
      <c r="C56" s="334">
        <v>180108728.49000001</v>
      </c>
      <c r="D56" s="339">
        <v>0</v>
      </c>
      <c r="E56" s="321">
        <v>0</v>
      </c>
      <c r="F56" s="339">
        <v>171604119.91</v>
      </c>
      <c r="G56" s="321">
        <v>0.95278069724159864</v>
      </c>
      <c r="H56" s="339">
        <v>0</v>
      </c>
      <c r="I56" s="321">
        <v>0</v>
      </c>
      <c r="J56" s="339">
        <v>8504608.5800000001</v>
      </c>
      <c r="K56" s="321">
        <v>4.7219302758401256E-2</v>
      </c>
      <c r="L56" s="298"/>
      <c r="M56" s="298"/>
      <c r="N56" s="336"/>
      <c r="O56" s="336"/>
      <c r="P56" s="336"/>
      <c r="Q56" s="336"/>
    </row>
    <row r="57" spans="2:17" s="301" customFormat="1" ht="12" x14ac:dyDescent="0.2">
      <c r="B57" s="333" t="s">
        <v>23</v>
      </c>
      <c r="C57" s="334">
        <v>7238476842.0900002</v>
      </c>
      <c r="D57" s="338">
        <v>7229071018.1700001</v>
      </c>
      <c r="E57" s="321">
        <v>0.99870057967647174</v>
      </c>
      <c r="F57" s="338">
        <v>3299189.58</v>
      </c>
      <c r="G57" s="321">
        <v>4.5578505699099661E-4</v>
      </c>
      <c r="H57" s="338">
        <v>6106634.3399999999</v>
      </c>
      <c r="I57" s="321">
        <v>8.4363526653720726E-4</v>
      </c>
      <c r="J57" s="338">
        <v>0</v>
      </c>
      <c r="K57" s="321">
        <v>0</v>
      </c>
      <c r="L57" s="298"/>
      <c r="M57" s="298"/>
      <c r="N57" s="336"/>
      <c r="O57" s="336"/>
      <c r="P57" s="336"/>
      <c r="Q57" s="336"/>
    </row>
    <row r="58" spans="2:17" s="301" customFormat="1" ht="12" x14ac:dyDescent="0.2">
      <c r="B58" s="333" t="s">
        <v>24</v>
      </c>
      <c r="C58" s="334">
        <v>4523849632.5299997</v>
      </c>
      <c r="D58" s="335">
        <v>4523452114.3599997</v>
      </c>
      <c r="E58" s="321">
        <v>0.99991212834150334</v>
      </c>
      <c r="F58" s="335">
        <v>0</v>
      </c>
      <c r="G58" s="321">
        <v>0</v>
      </c>
      <c r="H58" s="335">
        <v>397518.17</v>
      </c>
      <c r="I58" s="321">
        <v>8.7871658496678354E-5</v>
      </c>
      <c r="J58" s="335">
        <v>0</v>
      </c>
      <c r="K58" s="321">
        <v>0</v>
      </c>
      <c r="L58" s="298"/>
      <c r="M58" s="298"/>
      <c r="N58" s="336"/>
      <c r="O58" s="336"/>
      <c r="P58" s="336"/>
      <c r="Q58" s="336"/>
    </row>
    <row r="59" spans="2:17" s="301" customFormat="1" ht="12" x14ac:dyDescent="0.2">
      <c r="B59" s="333" t="s">
        <v>98</v>
      </c>
      <c r="C59" s="334">
        <v>4993352918.7300005</v>
      </c>
      <c r="D59" s="335">
        <v>3300840312.4000001</v>
      </c>
      <c r="E59" s="321">
        <v>0.6610468689322142</v>
      </c>
      <c r="F59" s="335">
        <v>1617189466.23</v>
      </c>
      <c r="G59" s="321">
        <v>0.32386844922655955</v>
      </c>
      <c r="H59" s="335">
        <v>67654364.840000004</v>
      </c>
      <c r="I59" s="321">
        <v>1.354888507604367E-2</v>
      </c>
      <c r="J59" s="335">
        <v>7668775.2599999998</v>
      </c>
      <c r="K59" s="321">
        <v>1.5357967651824741E-3</v>
      </c>
      <c r="L59" s="298"/>
      <c r="M59" s="298"/>
      <c r="N59" s="336"/>
      <c r="O59" s="336"/>
      <c r="P59" s="336"/>
      <c r="Q59" s="336"/>
    </row>
    <row r="60" spans="2:17" s="301" customFormat="1" ht="12" x14ac:dyDescent="0.2">
      <c r="B60" s="333" t="s">
        <v>25</v>
      </c>
      <c r="C60" s="334">
        <v>2494356558.23</v>
      </c>
      <c r="D60" s="335">
        <v>2490161904.3899999</v>
      </c>
      <c r="E60" s="321">
        <v>0.99831834232914296</v>
      </c>
      <c r="F60" s="335">
        <v>114158.83</v>
      </c>
      <c r="G60" s="321">
        <v>4.5766845009924048E-5</v>
      </c>
      <c r="H60" s="335">
        <v>4080495.01</v>
      </c>
      <c r="I60" s="321">
        <v>1.635890825847098E-3</v>
      </c>
      <c r="J60" s="335">
        <v>0</v>
      </c>
      <c r="K60" s="321">
        <v>0</v>
      </c>
      <c r="L60" s="298"/>
      <c r="M60" s="298"/>
      <c r="N60" s="336"/>
      <c r="O60" s="336"/>
      <c r="P60" s="336"/>
      <c r="Q60" s="336"/>
    </row>
    <row r="61" spans="2:17" s="301" customFormat="1" ht="12" x14ac:dyDescent="0.2">
      <c r="B61" s="333" t="s">
        <v>112</v>
      </c>
      <c r="C61" s="334">
        <v>166993811.86000001</v>
      </c>
      <c r="D61" s="335">
        <v>166993811.86000001</v>
      </c>
      <c r="E61" s="321">
        <v>1</v>
      </c>
      <c r="F61" s="335">
        <v>0</v>
      </c>
      <c r="G61" s="321">
        <v>0</v>
      </c>
      <c r="H61" s="335">
        <v>0</v>
      </c>
      <c r="I61" s="321">
        <v>0</v>
      </c>
      <c r="J61" s="335">
        <v>0</v>
      </c>
      <c r="K61" s="321">
        <v>0</v>
      </c>
      <c r="L61" s="298"/>
      <c r="M61" s="298"/>
      <c r="N61" s="336"/>
      <c r="O61" s="336"/>
      <c r="P61" s="336"/>
      <c r="Q61" s="336"/>
    </row>
    <row r="62" spans="2:17" s="301" customFormat="1" ht="12" x14ac:dyDescent="0.2">
      <c r="B62" s="333" t="s">
        <v>26</v>
      </c>
      <c r="C62" s="334">
        <v>4922295399.7300005</v>
      </c>
      <c r="D62" s="335">
        <v>4879489390.9700003</v>
      </c>
      <c r="E62" s="321">
        <v>0.99130364895159517</v>
      </c>
      <c r="F62" s="335">
        <v>4638825.62</v>
      </c>
      <c r="G62" s="321">
        <v>9.4241105892475504E-4</v>
      </c>
      <c r="H62" s="335">
        <v>25322111.620000001</v>
      </c>
      <c r="I62" s="321">
        <v>5.1443705758473937E-3</v>
      </c>
      <c r="J62" s="335">
        <v>12845071.52</v>
      </c>
      <c r="K62" s="321">
        <v>2.6095694136326281E-3</v>
      </c>
      <c r="L62" s="298"/>
      <c r="M62" s="298"/>
      <c r="N62" s="336"/>
      <c r="O62" s="336"/>
      <c r="P62" s="336"/>
      <c r="Q62" s="336"/>
    </row>
    <row r="63" spans="2:17" s="301" customFormat="1" ht="12" x14ac:dyDescent="0.2">
      <c r="B63" s="333" t="s">
        <v>82</v>
      </c>
      <c r="C63" s="334">
        <v>16877761851.51</v>
      </c>
      <c r="D63" s="335">
        <v>46627423.950000003</v>
      </c>
      <c r="E63" s="321">
        <v>2.7626544538444471E-3</v>
      </c>
      <c r="F63" s="335">
        <v>16823107493.559999</v>
      </c>
      <c r="G63" s="321">
        <v>0.99676175322114102</v>
      </c>
      <c r="H63" s="335">
        <v>0</v>
      </c>
      <c r="I63" s="321">
        <v>0</v>
      </c>
      <c r="J63" s="335">
        <v>8026934</v>
      </c>
      <c r="K63" s="321">
        <v>4.7559232501446011E-4</v>
      </c>
      <c r="L63" s="298"/>
      <c r="M63" s="298"/>
      <c r="N63" s="336"/>
      <c r="O63" s="336"/>
      <c r="P63" s="336"/>
      <c r="Q63" s="336"/>
    </row>
    <row r="64" spans="2:17" s="301" customFormat="1" ht="12" x14ac:dyDescent="0.2">
      <c r="B64" s="333" t="s">
        <v>83</v>
      </c>
      <c r="C64" s="334">
        <v>1273618563.3999999</v>
      </c>
      <c r="D64" s="335">
        <v>4701725.76</v>
      </c>
      <c r="E64" s="321">
        <v>3.6916278508444989E-3</v>
      </c>
      <c r="F64" s="335">
        <v>1268298344.52</v>
      </c>
      <c r="G64" s="321">
        <v>0.99582275334791193</v>
      </c>
      <c r="H64" s="335">
        <v>0</v>
      </c>
      <c r="I64" s="321">
        <v>0</v>
      </c>
      <c r="J64" s="335">
        <v>618493.12</v>
      </c>
      <c r="K64" s="321">
        <v>4.8561880124367546E-4</v>
      </c>
      <c r="L64" s="298"/>
      <c r="M64" s="298"/>
      <c r="N64" s="336"/>
      <c r="O64" s="336"/>
      <c r="P64" s="336"/>
      <c r="Q64" s="336"/>
    </row>
    <row r="65" spans="2:17" s="301" customFormat="1" ht="12" x14ac:dyDescent="0.2">
      <c r="B65" s="333" t="s">
        <v>28</v>
      </c>
      <c r="C65" s="334">
        <v>2144054609.8199999</v>
      </c>
      <c r="D65" s="335">
        <v>1980958213.76</v>
      </c>
      <c r="E65" s="321">
        <v>0.92393085730512603</v>
      </c>
      <c r="F65" s="335">
        <v>162376369.25999999</v>
      </c>
      <c r="G65" s="321">
        <v>7.5733317853145535E-2</v>
      </c>
      <c r="H65" s="335">
        <v>720026.8</v>
      </c>
      <c r="I65" s="321">
        <v>3.3582484172847097E-4</v>
      </c>
      <c r="J65" s="335">
        <v>0</v>
      </c>
      <c r="K65" s="321">
        <v>0</v>
      </c>
      <c r="L65" s="298"/>
      <c r="M65" s="298"/>
      <c r="N65" s="336"/>
      <c r="O65" s="336"/>
      <c r="P65" s="336"/>
      <c r="Q65" s="336"/>
    </row>
    <row r="66" spans="2:17" s="301" customFormat="1" ht="12" x14ac:dyDescent="0.2">
      <c r="B66" s="333" t="s">
        <v>27</v>
      </c>
      <c r="C66" s="334">
        <v>12706942901.25</v>
      </c>
      <c r="D66" s="338">
        <v>12706942901.25</v>
      </c>
      <c r="E66" s="321">
        <v>1</v>
      </c>
      <c r="F66" s="338">
        <v>0</v>
      </c>
      <c r="G66" s="321">
        <v>0</v>
      </c>
      <c r="H66" s="338">
        <v>0</v>
      </c>
      <c r="I66" s="321">
        <v>0</v>
      </c>
      <c r="J66" s="338">
        <v>0</v>
      </c>
      <c r="K66" s="321">
        <v>0</v>
      </c>
      <c r="L66" s="298"/>
      <c r="M66" s="298"/>
      <c r="N66" s="336"/>
      <c r="O66" s="336"/>
      <c r="P66" s="336"/>
      <c r="Q66" s="336"/>
    </row>
    <row r="67" spans="2:17" s="301" customFormat="1" ht="12" x14ac:dyDescent="0.2">
      <c r="B67" s="333" t="s">
        <v>29</v>
      </c>
      <c r="C67" s="334">
        <v>1504771595.8099999</v>
      </c>
      <c r="D67" s="335">
        <v>1499940517.1199999</v>
      </c>
      <c r="E67" s="321">
        <v>0.99678949369894265</v>
      </c>
      <c r="F67" s="335">
        <v>704784.75</v>
      </c>
      <c r="G67" s="321">
        <v>4.6836659594217225E-4</v>
      </c>
      <c r="H67" s="335">
        <v>4126293.94</v>
      </c>
      <c r="I67" s="321">
        <v>2.7421397051150924E-3</v>
      </c>
      <c r="J67" s="335">
        <v>0</v>
      </c>
      <c r="K67" s="321">
        <v>0</v>
      </c>
      <c r="L67" s="298"/>
      <c r="M67" s="298"/>
      <c r="N67" s="336"/>
      <c r="O67" s="336"/>
      <c r="P67" s="336"/>
      <c r="Q67" s="336"/>
    </row>
    <row r="68" spans="2:17" s="301" customFormat="1" ht="12" x14ac:dyDescent="0.2">
      <c r="B68" s="340" t="s">
        <v>76</v>
      </c>
      <c r="C68" s="341">
        <v>462811337.94</v>
      </c>
      <c r="D68" s="342">
        <v>461430701.23000002</v>
      </c>
      <c r="E68" s="323">
        <v>0.99701684769404031</v>
      </c>
      <c r="F68" s="342">
        <v>0</v>
      </c>
      <c r="G68" s="323">
        <v>0</v>
      </c>
      <c r="H68" s="342">
        <v>1380636.71</v>
      </c>
      <c r="I68" s="323">
        <v>2.9831523059596892E-3</v>
      </c>
      <c r="J68" s="342">
        <v>0</v>
      </c>
      <c r="K68" s="323">
        <v>0</v>
      </c>
      <c r="L68" s="298"/>
      <c r="M68" s="298"/>
      <c r="N68" s="336"/>
      <c r="O68" s="336"/>
      <c r="P68" s="336"/>
      <c r="Q68" s="336"/>
    </row>
    <row r="69" spans="2:17" x14ac:dyDescent="0.2">
      <c r="B69" s="65"/>
    </row>
    <row r="70" spans="2:17" x14ac:dyDescent="0.2">
      <c r="B70" s="623" t="s">
        <v>182</v>
      </c>
      <c r="C70" s="623"/>
      <c r="D70" s="623"/>
      <c r="E70" s="623"/>
      <c r="F70" s="623"/>
      <c r="G70" s="623"/>
      <c r="H70" s="623"/>
      <c r="I70" s="623"/>
      <c r="J70" s="623"/>
      <c r="K70" s="623"/>
      <c r="L70" s="623"/>
    </row>
    <row r="71" spans="2:17" x14ac:dyDescent="0.2">
      <c r="B71" s="623"/>
      <c r="C71" s="623"/>
      <c r="D71" s="623"/>
      <c r="E71" s="623"/>
      <c r="F71" s="623"/>
      <c r="G71" s="623"/>
      <c r="H71" s="623"/>
      <c r="I71" s="623"/>
      <c r="J71" s="623"/>
      <c r="K71" s="623"/>
      <c r="L71" s="623"/>
    </row>
    <row r="72" spans="2:17" x14ac:dyDescent="0.2">
      <c r="B72" s="109" t="s">
        <v>142</v>
      </c>
    </row>
  </sheetData>
  <mergeCells count="8">
    <mergeCell ref="B70:L71"/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39370078740157483" bottom="0.39370078740157483" header="0" footer="0"/>
  <pageSetup paperSize="9" scale="82" orientation="portrait" horizontalDpi="4294967293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1">
    <tabColor theme="4" tint="0.79998168889431442"/>
    <pageSetUpPr fitToPage="1"/>
  </sheetPr>
  <dimension ref="B2:M72"/>
  <sheetViews>
    <sheetView showGridLines="0" workbookViewId="0">
      <selection activeCell="C12" sqref="C12:C68"/>
    </sheetView>
  </sheetViews>
  <sheetFormatPr baseColWidth="10" defaultRowHeight="12.75" x14ac:dyDescent="0.2"/>
  <cols>
    <col min="1" max="1" width="2.140625" style="75" customWidth="1"/>
    <col min="2" max="2" width="40.42578125" style="75" customWidth="1"/>
    <col min="3" max="3" width="13.42578125" style="75" bestFit="1" customWidth="1"/>
    <col min="4" max="4" width="15" style="75" customWidth="1"/>
    <col min="5" max="5" width="4.85546875" style="75" customWidth="1"/>
    <col min="6" max="6" width="16.5703125" style="75" customWidth="1"/>
    <col min="7" max="7" width="4.5703125" style="75" bestFit="1" customWidth="1"/>
    <col min="8" max="8" width="12.42578125" style="75" bestFit="1" customWidth="1"/>
    <col min="9" max="9" width="6.28515625" style="75" bestFit="1" customWidth="1"/>
    <col min="10" max="10" width="14.7109375" style="75" customWidth="1"/>
    <col min="11" max="11" width="5" style="75" customWidth="1"/>
    <col min="12" max="12" width="12.28515625" style="75" bestFit="1" customWidth="1"/>
    <col min="13" max="16384" width="11.42578125" style="75"/>
  </cols>
  <sheetData>
    <row r="2" spans="2:13" ht="15" x14ac:dyDescent="0.2">
      <c r="B2" s="185" t="s">
        <v>144</v>
      </c>
      <c r="C2" s="74"/>
      <c r="D2" s="74"/>
      <c r="E2" s="74"/>
      <c r="F2" s="59"/>
      <c r="G2" s="60"/>
      <c r="H2" s="59"/>
      <c r="I2" s="60"/>
      <c r="J2" s="59"/>
      <c r="K2" s="60"/>
    </row>
    <row r="3" spans="2:13" ht="15" x14ac:dyDescent="0.2">
      <c r="B3" s="188" t="s">
        <v>163</v>
      </c>
      <c r="C3" s="74"/>
      <c r="D3" s="59"/>
      <c r="E3" s="74"/>
      <c r="F3" s="74"/>
      <c r="G3" s="74"/>
      <c r="H3" s="74"/>
      <c r="I3" s="74"/>
      <c r="J3" s="61"/>
      <c r="K3" s="74"/>
    </row>
    <row r="4" spans="2:13" ht="15" x14ac:dyDescent="0.2">
      <c r="B4" s="188"/>
      <c r="C4" s="125"/>
      <c r="D4" s="124"/>
      <c r="E4" s="71"/>
      <c r="F4" s="59"/>
      <c r="G4" s="71"/>
      <c r="H4" s="59"/>
      <c r="I4" s="71"/>
      <c r="J4" s="59"/>
      <c r="K4" s="71"/>
    </row>
    <row r="5" spans="2:13" s="162" customFormat="1" ht="12" x14ac:dyDescent="0.2">
      <c r="B5" s="626" t="s">
        <v>60</v>
      </c>
      <c r="C5" s="624" t="s">
        <v>35</v>
      </c>
      <c r="D5" s="624"/>
      <c r="E5" s="624"/>
      <c r="F5" s="624"/>
      <c r="G5" s="624"/>
      <c r="H5" s="624"/>
      <c r="I5" s="624"/>
      <c r="J5" s="624"/>
      <c r="K5" s="624"/>
    </row>
    <row r="6" spans="2:13" s="162" customFormat="1" ht="12" x14ac:dyDescent="0.2">
      <c r="B6" s="627"/>
      <c r="C6" s="625" t="s">
        <v>44</v>
      </c>
      <c r="D6" s="624" t="s">
        <v>36</v>
      </c>
      <c r="E6" s="624"/>
      <c r="F6" s="624" t="s">
        <v>37</v>
      </c>
      <c r="G6" s="624"/>
      <c r="H6" s="624" t="s">
        <v>38</v>
      </c>
      <c r="I6" s="624"/>
      <c r="J6" s="624" t="s">
        <v>39</v>
      </c>
      <c r="K6" s="624"/>
    </row>
    <row r="7" spans="2:13" s="162" customFormat="1" ht="12" x14ac:dyDescent="0.2">
      <c r="B7" s="628"/>
      <c r="C7" s="625"/>
      <c r="D7" s="324" t="s">
        <v>66</v>
      </c>
      <c r="E7" s="325" t="s">
        <v>40</v>
      </c>
      <c r="F7" s="324" t="s">
        <v>66</v>
      </c>
      <c r="G7" s="326" t="s">
        <v>40</v>
      </c>
      <c r="H7" s="324" t="s">
        <v>66</v>
      </c>
      <c r="I7" s="326" t="s">
        <v>40</v>
      </c>
      <c r="J7" s="324" t="s">
        <v>66</v>
      </c>
      <c r="K7" s="326" t="s">
        <v>40</v>
      </c>
    </row>
    <row r="8" spans="2:13" s="162" customFormat="1" ht="5.25" customHeight="1" x14ac:dyDescent="0.2">
      <c r="B8" s="327"/>
      <c r="C8" s="343"/>
      <c r="D8" s="328"/>
      <c r="E8" s="329"/>
      <c r="F8" s="328"/>
      <c r="G8" s="330"/>
      <c r="H8" s="328"/>
      <c r="I8" s="330"/>
      <c r="J8" s="328"/>
      <c r="K8" s="344"/>
    </row>
    <row r="9" spans="2:13" s="162" customFormat="1" ht="12" x14ac:dyDescent="0.2">
      <c r="B9" s="254" t="s">
        <v>61</v>
      </c>
      <c r="C9" s="307">
        <v>6440611052.8199968</v>
      </c>
      <c r="D9" s="307">
        <v>3238091227.0700002</v>
      </c>
      <c r="E9" s="308">
        <v>0.50276149273945281</v>
      </c>
      <c r="F9" s="307">
        <v>1698802221.5999999</v>
      </c>
      <c r="G9" s="308">
        <v>0.26376413785399849</v>
      </c>
      <c r="H9" s="307">
        <v>1418190842.2400002</v>
      </c>
      <c r="I9" s="308">
        <v>0.22019507630709215</v>
      </c>
      <c r="J9" s="307">
        <v>85526761.910000011</v>
      </c>
      <c r="K9" s="308">
        <v>1.3279293099457147E-2</v>
      </c>
      <c r="L9" s="345"/>
    </row>
    <row r="10" spans="2:13" s="162" customFormat="1" ht="4.5" customHeight="1" x14ac:dyDescent="0.2">
      <c r="B10" s="310"/>
      <c r="C10" s="331"/>
      <c r="D10" s="311"/>
      <c r="E10" s="312"/>
      <c r="F10" s="311"/>
      <c r="G10" s="312"/>
      <c r="H10" s="311"/>
      <c r="I10" s="312"/>
      <c r="J10" s="311"/>
      <c r="K10" s="332"/>
    </row>
    <row r="11" spans="2:13" s="162" customFormat="1" ht="12" x14ac:dyDescent="0.2">
      <c r="B11" s="254" t="s">
        <v>57</v>
      </c>
      <c r="C11" s="317">
        <v>6440611052.8199968</v>
      </c>
      <c r="D11" s="346">
        <v>3238091227.0700002</v>
      </c>
      <c r="E11" s="308">
        <v>0.50276149273945281</v>
      </c>
      <c r="F11" s="347">
        <v>1698802221.5999999</v>
      </c>
      <c r="G11" s="358">
        <v>0.26376413785399849</v>
      </c>
      <c r="H11" s="317">
        <v>1418190842.2400002</v>
      </c>
      <c r="I11" s="308">
        <v>0.22019507630709215</v>
      </c>
      <c r="J11" s="317">
        <v>85526761.910000011</v>
      </c>
      <c r="K11" s="308">
        <v>1.3279293099457147E-2</v>
      </c>
      <c r="L11" s="298"/>
      <c r="M11" s="298"/>
    </row>
    <row r="12" spans="2:13" s="162" customFormat="1" ht="12" x14ac:dyDescent="0.2">
      <c r="B12" s="333" t="s">
        <v>104</v>
      </c>
      <c r="C12" s="334">
        <v>13639537.380000001</v>
      </c>
      <c r="D12" s="348">
        <v>2901040.74</v>
      </c>
      <c r="E12" s="321">
        <v>0.21269348506305424</v>
      </c>
      <c r="F12" s="348">
        <v>660141.18999999994</v>
      </c>
      <c r="G12" s="321">
        <v>4.83990894711709E-2</v>
      </c>
      <c r="H12" s="349">
        <v>9458254.5999999996</v>
      </c>
      <c r="I12" s="321">
        <v>0.69344394435759071</v>
      </c>
      <c r="J12" s="350">
        <v>620100.85</v>
      </c>
      <c r="K12" s="321">
        <v>4.5463481108184038E-2</v>
      </c>
    </row>
    <row r="13" spans="2:13" s="162" customFormat="1" ht="12" x14ac:dyDescent="0.2">
      <c r="B13" s="333" t="s">
        <v>102</v>
      </c>
      <c r="C13" s="334">
        <v>4363466.84</v>
      </c>
      <c r="D13" s="351">
        <v>3030410.41</v>
      </c>
      <c r="E13" s="321">
        <v>0.69449603288379758</v>
      </c>
      <c r="F13" s="352">
        <v>305053.86</v>
      </c>
      <c r="G13" s="321">
        <v>6.9910892229904056E-2</v>
      </c>
      <c r="H13" s="339">
        <v>848270.2</v>
      </c>
      <c r="I13" s="321">
        <v>0.19440280655369893</v>
      </c>
      <c r="J13" s="339">
        <v>179732.37</v>
      </c>
      <c r="K13" s="321">
        <v>4.1190268332599499E-2</v>
      </c>
    </row>
    <row r="14" spans="2:13" s="162" customFormat="1" ht="12" x14ac:dyDescent="0.2">
      <c r="B14" s="333" t="s">
        <v>72</v>
      </c>
      <c r="C14" s="334">
        <v>14844737.220000001</v>
      </c>
      <c r="D14" s="351">
        <v>7268869.8300000001</v>
      </c>
      <c r="E14" s="321">
        <v>0.48965971726375901</v>
      </c>
      <c r="F14" s="352">
        <v>4310003.2</v>
      </c>
      <c r="G14" s="321">
        <v>0.29033880062175998</v>
      </c>
      <c r="H14" s="339">
        <v>3151480.19</v>
      </c>
      <c r="I14" s="321">
        <v>0.21229612510446311</v>
      </c>
      <c r="J14" s="339">
        <v>114384</v>
      </c>
      <c r="K14" s="321">
        <v>7.7053570100178567E-3</v>
      </c>
    </row>
    <row r="15" spans="2:13" s="162" customFormat="1" ht="12" x14ac:dyDescent="0.2">
      <c r="B15" s="333" t="s">
        <v>73</v>
      </c>
      <c r="C15" s="334">
        <v>15972715.829999998</v>
      </c>
      <c r="D15" s="351">
        <v>10316547.91</v>
      </c>
      <c r="E15" s="321">
        <v>0.6458856477383409</v>
      </c>
      <c r="F15" s="352">
        <v>19001.400000000001</v>
      </c>
      <c r="G15" s="321">
        <v>1.1896161055035812E-3</v>
      </c>
      <c r="H15" s="339">
        <v>5637166.5199999996</v>
      </c>
      <c r="I15" s="321">
        <v>0.35292473615615561</v>
      </c>
      <c r="J15" s="339">
        <v>0</v>
      </c>
      <c r="K15" s="321">
        <v>0</v>
      </c>
    </row>
    <row r="16" spans="2:13" s="162" customFormat="1" ht="12" x14ac:dyDescent="0.2">
      <c r="B16" s="333" t="s">
        <v>1</v>
      </c>
      <c r="C16" s="334">
        <v>2537817574.9300003</v>
      </c>
      <c r="D16" s="351">
        <v>1476016601.99</v>
      </c>
      <c r="E16" s="321">
        <v>0.5816086296237083</v>
      </c>
      <c r="F16" s="352">
        <v>862991971.05999994</v>
      </c>
      <c r="G16" s="321">
        <v>0.34005279953339573</v>
      </c>
      <c r="H16" s="339">
        <v>180861101.43000001</v>
      </c>
      <c r="I16" s="321">
        <v>7.126639172832927E-2</v>
      </c>
      <c r="J16" s="339">
        <v>17947900.449999999</v>
      </c>
      <c r="K16" s="321">
        <v>7.0721791145665989E-3</v>
      </c>
    </row>
    <row r="17" spans="2:11" s="162" customFormat="1" ht="12" x14ac:dyDescent="0.2">
      <c r="B17" s="333" t="s">
        <v>2</v>
      </c>
      <c r="C17" s="334">
        <v>43263860.68</v>
      </c>
      <c r="D17" s="351">
        <v>28725034.469999999</v>
      </c>
      <c r="E17" s="321">
        <v>0.6639498652804926</v>
      </c>
      <c r="F17" s="352">
        <v>8695392.6600000001</v>
      </c>
      <c r="G17" s="321">
        <v>0.20098512992900106</v>
      </c>
      <c r="H17" s="339">
        <v>5667525.4199999999</v>
      </c>
      <c r="I17" s="321">
        <v>0.13099906783446122</v>
      </c>
      <c r="J17" s="339">
        <v>175908.13</v>
      </c>
      <c r="K17" s="321">
        <v>4.0659369560451354E-3</v>
      </c>
    </row>
    <row r="18" spans="2:11" s="162" customFormat="1" ht="12" x14ac:dyDescent="0.2">
      <c r="B18" s="333" t="s">
        <v>79</v>
      </c>
      <c r="C18" s="334">
        <v>37528702.509999998</v>
      </c>
      <c r="D18" s="351">
        <v>22190345.719999999</v>
      </c>
      <c r="E18" s="321">
        <v>0.59128997902570968</v>
      </c>
      <c r="F18" s="352">
        <v>6728143.54</v>
      </c>
      <c r="G18" s="321">
        <v>0.17927994015266585</v>
      </c>
      <c r="H18" s="339">
        <v>8610213.25</v>
      </c>
      <c r="I18" s="321">
        <v>0.22943008082162444</v>
      </c>
      <c r="J18" s="339">
        <v>0</v>
      </c>
      <c r="K18" s="321">
        <v>0</v>
      </c>
    </row>
    <row r="19" spans="2:11" s="162" customFormat="1" ht="12" x14ac:dyDescent="0.2">
      <c r="B19" s="333" t="s">
        <v>56</v>
      </c>
      <c r="C19" s="334">
        <v>103954386.97</v>
      </c>
      <c r="D19" s="351">
        <v>85386265.840000004</v>
      </c>
      <c r="E19" s="321">
        <v>0.82138203426317613</v>
      </c>
      <c r="F19" s="352">
        <v>17048018.43</v>
      </c>
      <c r="G19" s="321">
        <v>0.16399518026035645</v>
      </c>
      <c r="H19" s="339">
        <v>1520102.7</v>
      </c>
      <c r="I19" s="321">
        <v>1.4622785476467516E-2</v>
      </c>
      <c r="J19" s="339">
        <v>0</v>
      </c>
      <c r="K19" s="321">
        <v>0</v>
      </c>
    </row>
    <row r="20" spans="2:11" s="162" customFormat="1" ht="12" x14ac:dyDescent="0.2">
      <c r="B20" s="333" t="s">
        <v>41</v>
      </c>
      <c r="C20" s="334">
        <v>9618144.379999999</v>
      </c>
      <c r="D20" s="351">
        <v>5556240.2599999998</v>
      </c>
      <c r="E20" s="321">
        <v>0.57768318300083576</v>
      </c>
      <c r="F20" s="352">
        <v>140150</v>
      </c>
      <c r="G20" s="321">
        <v>1.4571417776949614E-2</v>
      </c>
      <c r="H20" s="339">
        <v>3434315.7</v>
      </c>
      <c r="I20" s="321">
        <v>0.35706634921610531</v>
      </c>
      <c r="J20" s="339">
        <v>487438.42</v>
      </c>
      <c r="K20" s="321">
        <v>5.0679050006109387E-2</v>
      </c>
    </row>
    <row r="21" spans="2:11" s="162" customFormat="1" ht="12" x14ac:dyDescent="0.2">
      <c r="B21" s="333" t="s">
        <v>3</v>
      </c>
      <c r="C21" s="334">
        <v>34685625</v>
      </c>
      <c r="D21" s="351">
        <v>4111194.11</v>
      </c>
      <c r="E21" s="321">
        <v>0.11852731816134206</v>
      </c>
      <c r="F21" s="352">
        <v>24849166.66</v>
      </c>
      <c r="G21" s="321">
        <v>0.71641109710434803</v>
      </c>
      <c r="H21" s="339">
        <v>5333195.87</v>
      </c>
      <c r="I21" s="321">
        <v>0.15375810209560878</v>
      </c>
      <c r="J21" s="339">
        <v>392068.36</v>
      </c>
      <c r="K21" s="321">
        <v>1.1303482638701191E-2</v>
      </c>
    </row>
    <row r="22" spans="2:11" s="162" customFormat="1" ht="12" x14ac:dyDescent="0.2">
      <c r="B22" s="333" t="s">
        <v>105</v>
      </c>
      <c r="C22" s="334">
        <v>7606227.3799999999</v>
      </c>
      <c r="D22" s="351">
        <v>5242073.0199999996</v>
      </c>
      <c r="E22" s="321">
        <v>0.6891817399232153</v>
      </c>
      <c r="F22" s="352">
        <v>1235610.51</v>
      </c>
      <c r="G22" s="321">
        <v>0.16244722229169015</v>
      </c>
      <c r="H22" s="339">
        <v>1128543.8500000001</v>
      </c>
      <c r="I22" s="321">
        <v>0.14837103778509447</v>
      </c>
      <c r="J22" s="339">
        <v>0</v>
      </c>
      <c r="K22" s="321">
        <v>0</v>
      </c>
    </row>
    <row r="23" spans="2:11" s="162" customFormat="1" ht="12" x14ac:dyDescent="0.2">
      <c r="B23" s="333" t="s">
        <v>4</v>
      </c>
      <c r="C23" s="334">
        <v>1023641664.7300001</v>
      </c>
      <c r="D23" s="351">
        <v>332895972.69</v>
      </c>
      <c r="E23" s="321">
        <v>0.3252075254066627</v>
      </c>
      <c r="F23" s="352">
        <v>153322605</v>
      </c>
      <c r="G23" s="321">
        <v>0.14978152050936788</v>
      </c>
      <c r="H23" s="339">
        <v>526685040.88999999</v>
      </c>
      <c r="I23" s="321">
        <v>0.51452091003829992</v>
      </c>
      <c r="J23" s="339">
        <v>10738046.149999999</v>
      </c>
      <c r="K23" s="321">
        <v>1.0490044045669354E-2</v>
      </c>
    </row>
    <row r="24" spans="2:11" s="162" customFormat="1" ht="12" x14ac:dyDescent="0.2">
      <c r="B24" s="333" t="s">
        <v>5</v>
      </c>
      <c r="C24" s="334">
        <v>96083396.329999998</v>
      </c>
      <c r="D24" s="351">
        <v>61340699.950000003</v>
      </c>
      <c r="E24" s="321">
        <v>0.63841102930338101</v>
      </c>
      <c r="F24" s="352">
        <v>11939598.640000001</v>
      </c>
      <c r="G24" s="321">
        <v>0.12426287054834378</v>
      </c>
      <c r="H24" s="339">
        <v>22803097.739999998</v>
      </c>
      <c r="I24" s="321">
        <v>0.23732610014827521</v>
      </c>
      <c r="J24" s="339">
        <v>0</v>
      </c>
      <c r="K24" s="321">
        <v>0</v>
      </c>
    </row>
    <row r="25" spans="2:11" s="162" customFormat="1" ht="12" x14ac:dyDescent="0.2">
      <c r="B25" s="333" t="s">
        <v>106</v>
      </c>
      <c r="C25" s="334">
        <v>3192405.41</v>
      </c>
      <c r="D25" s="351">
        <v>1154835.53</v>
      </c>
      <c r="E25" s="321">
        <v>0.36174463505874088</v>
      </c>
      <c r="F25" s="352">
        <v>0</v>
      </c>
      <c r="G25" s="321">
        <v>0</v>
      </c>
      <c r="H25" s="339">
        <v>2037569.88</v>
      </c>
      <c r="I25" s="321">
        <v>0.63825536494125912</v>
      </c>
      <c r="J25" s="339">
        <v>0</v>
      </c>
      <c r="K25" s="321">
        <v>0</v>
      </c>
    </row>
    <row r="26" spans="2:11" s="162" customFormat="1" ht="12" x14ac:dyDescent="0.2">
      <c r="B26" s="333" t="s">
        <v>6</v>
      </c>
      <c r="C26" s="334">
        <v>54514242.100000009</v>
      </c>
      <c r="D26" s="351">
        <v>17213236.16</v>
      </c>
      <c r="E26" s="321">
        <v>0.31575668113342437</v>
      </c>
      <c r="F26" s="352">
        <v>20882400.34</v>
      </c>
      <c r="G26" s="321">
        <v>0.38306320578929953</v>
      </c>
      <c r="H26" s="339">
        <v>16146042.82</v>
      </c>
      <c r="I26" s="321">
        <v>0.29618026772493639</v>
      </c>
      <c r="J26" s="339">
        <v>272562.78000000003</v>
      </c>
      <c r="K26" s="321">
        <v>4.9998453523395865E-3</v>
      </c>
    </row>
    <row r="27" spans="2:11" s="162" customFormat="1" ht="12" x14ac:dyDescent="0.2">
      <c r="B27" s="333" t="s">
        <v>7</v>
      </c>
      <c r="C27" s="334">
        <v>24663754.240000002</v>
      </c>
      <c r="D27" s="351">
        <v>12439172.310000001</v>
      </c>
      <c r="E27" s="321">
        <v>0.50435031864800151</v>
      </c>
      <c r="F27" s="352">
        <v>4405468</v>
      </c>
      <c r="G27" s="321">
        <v>0.17862114409391713</v>
      </c>
      <c r="H27" s="339">
        <v>7113703.9299999997</v>
      </c>
      <c r="I27" s="321">
        <v>0.28842745758725169</v>
      </c>
      <c r="J27" s="339">
        <v>705410</v>
      </c>
      <c r="K27" s="321">
        <v>2.8601079670829543E-2</v>
      </c>
    </row>
    <row r="28" spans="2:11" s="162" customFormat="1" ht="12" x14ac:dyDescent="0.2">
      <c r="B28" s="333" t="s">
        <v>8</v>
      </c>
      <c r="C28" s="334">
        <v>24719718.939999998</v>
      </c>
      <c r="D28" s="351">
        <v>18361253.93</v>
      </c>
      <c r="E28" s="321">
        <v>0.74277761711476809</v>
      </c>
      <c r="F28" s="352">
        <v>3064737.66</v>
      </c>
      <c r="G28" s="321">
        <v>0.12397947029409066</v>
      </c>
      <c r="H28" s="339">
        <v>2428080.3199999998</v>
      </c>
      <c r="I28" s="321">
        <v>9.8224430702204421E-2</v>
      </c>
      <c r="J28" s="339">
        <v>865647.03</v>
      </c>
      <c r="K28" s="321">
        <v>3.501848188893688E-2</v>
      </c>
    </row>
    <row r="29" spans="2:11" s="162" customFormat="1" ht="12" x14ac:dyDescent="0.2">
      <c r="B29" s="333" t="s">
        <v>107</v>
      </c>
      <c r="C29" s="334">
        <v>4727180.4300000006</v>
      </c>
      <c r="D29" s="351">
        <v>4652566.07</v>
      </c>
      <c r="E29" s="321">
        <v>0.98421588490118195</v>
      </c>
      <c r="F29" s="352">
        <v>0</v>
      </c>
      <c r="G29" s="321">
        <v>0</v>
      </c>
      <c r="H29" s="339">
        <v>74614.36</v>
      </c>
      <c r="I29" s="321">
        <v>1.5784115098818004E-2</v>
      </c>
      <c r="J29" s="339">
        <v>0</v>
      </c>
      <c r="K29" s="321">
        <v>0</v>
      </c>
    </row>
    <row r="30" spans="2:11" s="162" customFormat="1" ht="12" x14ac:dyDescent="0.2">
      <c r="B30" s="333" t="s">
        <v>108</v>
      </c>
      <c r="C30" s="334">
        <v>41133488.920000002</v>
      </c>
      <c r="D30" s="351">
        <v>10858800.710000001</v>
      </c>
      <c r="E30" s="321">
        <v>0.2639892942492465</v>
      </c>
      <c r="F30" s="352">
        <v>3464079.02</v>
      </c>
      <c r="G30" s="321">
        <v>8.4215540936419059E-2</v>
      </c>
      <c r="H30" s="339">
        <v>26412168.109999999</v>
      </c>
      <c r="I30" s="321">
        <v>0.64210862738555163</v>
      </c>
      <c r="J30" s="339">
        <v>398441.08</v>
      </c>
      <c r="K30" s="321">
        <v>9.686537428782737E-3</v>
      </c>
    </row>
    <row r="31" spans="2:11" s="162" customFormat="1" ht="12" x14ac:dyDescent="0.2">
      <c r="B31" s="333" t="s">
        <v>99</v>
      </c>
      <c r="C31" s="334">
        <v>22645869.309999999</v>
      </c>
      <c r="D31" s="351">
        <v>8420049</v>
      </c>
      <c r="E31" s="321">
        <v>0.37181390057222763</v>
      </c>
      <c r="F31" s="352">
        <v>1666092.1</v>
      </c>
      <c r="G31" s="321">
        <v>7.3571567387977668E-2</v>
      </c>
      <c r="H31" s="339">
        <v>3096724.71</v>
      </c>
      <c r="I31" s="321">
        <v>0.1367456761146521</v>
      </c>
      <c r="J31" s="339">
        <v>9463003.5</v>
      </c>
      <c r="K31" s="321">
        <v>9.686537428782737E-3</v>
      </c>
    </row>
    <row r="32" spans="2:11" s="162" customFormat="1" ht="12" x14ac:dyDescent="0.2">
      <c r="B32" s="333" t="s">
        <v>9</v>
      </c>
      <c r="C32" s="334">
        <v>65609688</v>
      </c>
      <c r="D32" s="351">
        <v>24258786.32</v>
      </c>
      <c r="E32" s="321">
        <v>0.36974396707998369</v>
      </c>
      <c r="F32" s="352">
        <v>14113368.98</v>
      </c>
      <c r="G32" s="321">
        <v>0.21511105158738142</v>
      </c>
      <c r="H32" s="339">
        <v>26977288.530000001</v>
      </c>
      <c r="I32" s="321">
        <v>0.41117843038668317</v>
      </c>
      <c r="J32" s="339">
        <v>260244.17</v>
      </c>
      <c r="K32" s="321">
        <v>3.9665509459517623E-3</v>
      </c>
    </row>
    <row r="33" spans="2:11" s="162" customFormat="1" ht="12" x14ac:dyDescent="0.2">
      <c r="B33" s="333" t="s">
        <v>10</v>
      </c>
      <c r="C33" s="334">
        <v>55607443.079999998</v>
      </c>
      <c r="D33" s="351">
        <v>32320871.190000001</v>
      </c>
      <c r="E33" s="321">
        <v>0.58123282423724065</v>
      </c>
      <c r="F33" s="352">
        <v>18147591.399999999</v>
      </c>
      <c r="G33" s="321">
        <v>0.32635184059608446</v>
      </c>
      <c r="H33" s="339">
        <v>5138980.49</v>
      </c>
      <c r="I33" s="321">
        <v>9.2415335166674967E-2</v>
      </c>
      <c r="J33" s="339">
        <v>0</v>
      </c>
      <c r="K33" s="321">
        <v>0</v>
      </c>
    </row>
    <row r="34" spans="2:11" s="162" customFormat="1" ht="12" x14ac:dyDescent="0.2">
      <c r="B34" s="333" t="s">
        <v>11</v>
      </c>
      <c r="C34" s="334">
        <v>52899934.840000004</v>
      </c>
      <c r="D34" s="351">
        <v>38021926.770000003</v>
      </c>
      <c r="E34" s="321">
        <v>0.71875186396732438</v>
      </c>
      <c r="F34" s="352">
        <v>4666842.37</v>
      </c>
      <c r="G34" s="321">
        <v>8.8220191274625021E-2</v>
      </c>
      <c r="H34" s="339">
        <v>10211165.699999999</v>
      </c>
      <c r="I34" s="321">
        <v>0.19302794475805063</v>
      </c>
      <c r="J34" s="339">
        <v>0</v>
      </c>
      <c r="K34" s="321">
        <v>0</v>
      </c>
    </row>
    <row r="35" spans="2:11" s="162" customFormat="1" ht="12" x14ac:dyDescent="0.2">
      <c r="B35" s="333" t="s">
        <v>12</v>
      </c>
      <c r="C35" s="334">
        <v>231425823.88</v>
      </c>
      <c r="D35" s="351">
        <v>109389954.81</v>
      </c>
      <c r="E35" s="321">
        <v>0.47267825593535057</v>
      </c>
      <c r="F35" s="352">
        <v>55218702.869999997</v>
      </c>
      <c r="G35" s="321">
        <v>0.23860216610326193</v>
      </c>
      <c r="H35" s="339">
        <v>65861058.100000001</v>
      </c>
      <c r="I35" s="321">
        <v>0.28458819761683374</v>
      </c>
      <c r="J35" s="339">
        <v>956108.1</v>
      </c>
      <c r="K35" s="321">
        <v>4.131380344553794E-3</v>
      </c>
    </row>
    <row r="36" spans="2:11" s="162" customFormat="1" ht="12" x14ac:dyDescent="0.2">
      <c r="B36" s="333" t="s">
        <v>13</v>
      </c>
      <c r="C36" s="334">
        <v>33661533.660000004</v>
      </c>
      <c r="D36" s="351">
        <v>24978742.850000001</v>
      </c>
      <c r="E36" s="321">
        <v>0.74205599490204566</v>
      </c>
      <c r="F36" s="352">
        <v>2317317.73</v>
      </c>
      <c r="G36" s="321">
        <v>6.8841715692641428E-2</v>
      </c>
      <c r="H36" s="339">
        <v>6365473.0800000001</v>
      </c>
      <c r="I36" s="321">
        <v>0.18910228940531285</v>
      </c>
      <c r="J36" s="339">
        <v>0</v>
      </c>
      <c r="K36" s="321">
        <v>0</v>
      </c>
    </row>
    <row r="37" spans="2:11" s="162" customFormat="1" ht="12" x14ac:dyDescent="0.2">
      <c r="B37" s="333" t="s">
        <v>59</v>
      </c>
      <c r="C37" s="334">
        <v>16121929.620000001</v>
      </c>
      <c r="D37" s="351">
        <v>8175875.1900000004</v>
      </c>
      <c r="E37" s="321">
        <v>0.50712758228751031</v>
      </c>
      <c r="F37" s="352">
        <v>5302922.18</v>
      </c>
      <c r="G37" s="321">
        <v>0.32892602219410999</v>
      </c>
      <c r="H37" s="339">
        <v>2643132.25</v>
      </c>
      <c r="I37" s="321">
        <v>0.16394639551837964</v>
      </c>
      <c r="J37" s="339">
        <v>0</v>
      </c>
      <c r="K37" s="321">
        <v>0</v>
      </c>
    </row>
    <row r="38" spans="2:11" s="162" customFormat="1" ht="12" x14ac:dyDescent="0.2">
      <c r="B38" s="333" t="s">
        <v>14</v>
      </c>
      <c r="C38" s="334">
        <v>146665110.19</v>
      </c>
      <c r="D38" s="351">
        <v>37439917.719999999</v>
      </c>
      <c r="E38" s="321">
        <v>0.25527487533672988</v>
      </c>
      <c r="F38" s="352">
        <v>66834262.229999997</v>
      </c>
      <c r="G38" s="321">
        <v>0.45569298753751541</v>
      </c>
      <c r="H38" s="339">
        <v>21593063.920000002</v>
      </c>
      <c r="I38" s="321">
        <v>0.14722699824127819</v>
      </c>
      <c r="J38" s="339">
        <v>20797866.32</v>
      </c>
      <c r="K38" s="321">
        <v>0.14180513888447652</v>
      </c>
    </row>
    <row r="39" spans="2:11" s="162" customFormat="1" ht="12" x14ac:dyDescent="0.2">
      <c r="B39" s="333" t="s">
        <v>15</v>
      </c>
      <c r="C39" s="334">
        <v>125711379.12</v>
      </c>
      <c r="D39" s="351">
        <v>72982242.609999999</v>
      </c>
      <c r="E39" s="321">
        <v>0.58055398899357802</v>
      </c>
      <c r="F39" s="352">
        <v>3270138.61</v>
      </c>
      <c r="G39" s="321">
        <v>2.6013067654587035E-2</v>
      </c>
      <c r="H39" s="339">
        <v>49458997.899999999</v>
      </c>
      <c r="I39" s="321">
        <v>0.39343294335183487</v>
      </c>
      <c r="J39" s="339">
        <v>0</v>
      </c>
      <c r="K39" s="321">
        <v>0</v>
      </c>
    </row>
    <row r="40" spans="2:11" s="162" customFormat="1" ht="12" x14ac:dyDescent="0.2">
      <c r="B40" s="333" t="s">
        <v>80</v>
      </c>
      <c r="C40" s="334">
        <v>37797739.230000004</v>
      </c>
      <c r="D40" s="351">
        <v>8599781.9800000004</v>
      </c>
      <c r="E40" s="321">
        <v>0.22752106753449336</v>
      </c>
      <c r="F40" s="352">
        <v>26655583.149999999</v>
      </c>
      <c r="G40" s="321">
        <v>0.70521633550092078</v>
      </c>
      <c r="H40" s="339">
        <v>1849705.75</v>
      </c>
      <c r="I40" s="321">
        <v>4.8936941406587928E-2</v>
      </c>
      <c r="J40" s="339">
        <v>692668.35</v>
      </c>
      <c r="K40" s="321">
        <v>0</v>
      </c>
    </row>
    <row r="41" spans="2:11" s="162" customFormat="1" ht="12" x14ac:dyDescent="0.2">
      <c r="B41" s="333" t="s">
        <v>16</v>
      </c>
      <c r="C41" s="334">
        <v>15008770.65</v>
      </c>
      <c r="D41" s="351">
        <v>7630076.9000000004</v>
      </c>
      <c r="E41" s="321">
        <v>0.50837454165508222</v>
      </c>
      <c r="F41" s="352">
        <v>6184088.6799999997</v>
      </c>
      <c r="G41" s="321">
        <v>0.41203165963496147</v>
      </c>
      <c r="H41" s="339">
        <v>1194605.07</v>
      </c>
      <c r="I41" s="321">
        <v>7.9593798709956309E-2</v>
      </c>
      <c r="J41" s="339">
        <v>0</v>
      </c>
      <c r="K41" s="321">
        <v>0</v>
      </c>
    </row>
    <row r="42" spans="2:11" s="162" customFormat="1" ht="12" x14ac:dyDescent="0.2">
      <c r="B42" s="333" t="s">
        <v>17</v>
      </c>
      <c r="C42" s="334">
        <v>106959113.89000002</v>
      </c>
      <c r="D42" s="351">
        <v>63855162.810000002</v>
      </c>
      <c r="E42" s="321">
        <v>0.59700534613320166</v>
      </c>
      <c r="F42" s="352">
        <v>22383226.190000001</v>
      </c>
      <c r="G42" s="321">
        <v>0.20926899425344517</v>
      </c>
      <c r="H42" s="339">
        <v>16809937.32</v>
      </c>
      <c r="I42" s="321">
        <v>0.15716227171896588</v>
      </c>
      <c r="J42" s="339">
        <v>3910787.57</v>
      </c>
      <c r="K42" s="321">
        <v>3.656338789438713E-2</v>
      </c>
    </row>
    <row r="43" spans="2:11" s="162" customFormat="1" ht="12" x14ac:dyDescent="0.2">
      <c r="B43" s="333" t="s">
        <v>74</v>
      </c>
      <c r="C43" s="334">
        <v>11155976.129999999</v>
      </c>
      <c r="D43" s="351">
        <v>8332223.7999999998</v>
      </c>
      <c r="E43" s="321">
        <v>0.74688433382296959</v>
      </c>
      <c r="F43" s="352">
        <v>0</v>
      </c>
      <c r="G43" s="321">
        <v>0</v>
      </c>
      <c r="H43" s="339">
        <v>2718542.33</v>
      </c>
      <c r="I43" s="321">
        <v>0.24368484642858412</v>
      </c>
      <c r="J43" s="339">
        <v>105210</v>
      </c>
      <c r="K43" s="321">
        <v>9.4308197484463431E-3</v>
      </c>
    </row>
    <row r="44" spans="2:11" s="162" customFormat="1" ht="12" x14ac:dyDescent="0.2">
      <c r="B44" s="333" t="s">
        <v>18</v>
      </c>
      <c r="C44" s="334">
        <v>131028832.06</v>
      </c>
      <c r="D44" s="351">
        <v>64057069.82</v>
      </c>
      <c r="E44" s="321">
        <v>0.48887766770803037</v>
      </c>
      <c r="F44" s="352">
        <v>31377346.66</v>
      </c>
      <c r="G44" s="321">
        <v>0.23946902499773376</v>
      </c>
      <c r="H44" s="339">
        <v>35594415.579999998</v>
      </c>
      <c r="I44" s="321">
        <v>0.27165330729423581</v>
      </c>
      <c r="J44" s="339">
        <v>0</v>
      </c>
      <c r="K44" s="321">
        <v>0</v>
      </c>
    </row>
    <row r="45" spans="2:11" s="162" customFormat="1" ht="12" x14ac:dyDescent="0.2">
      <c r="B45" s="333" t="s">
        <v>81</v>
      </c>
      <c r="C45" s="334">
        <v>39856031.730000004</v>
      </c>
      <c r="D45" s="351">
        <v>28853928.690000001</v>
      </c>
      <c r="E45" s="321">
        <v>0.72395387693053703</v>
      </c>
      <c r="F45" s="352">
        <v>5257491.22</v>
      </c>
      <c r="G45" s="321">
        <v>0.1319120592741459</v>
      </c>
      <c r="H45" s="339">
        <v>5208346.12</v>
      </c>
      <c r="I45" s="321">
        <v>0.13067899371626679</v>
      </c>
      <c r="J45" s="339">
        <v>536265.69999999995</v>
      </c>
      <c r="K45" s="321">
        <v>0</v>
      </c>
    </row>
    <row r="46" spans="2:11" s="162" customFormat="1" ht="12" x14ac:dyDescent="0.2">
      <c r="B46" s="333" t="s">
        <v>75</v>
      </c>
      <c r="C46" s="334">
        <v>14387968.959999999</v>
      </c>
      <c r="D46" s="351">
        <v>11812282.59</v>
      </c>
      <c r="E46" s="321">
        <v>0.82098332452894041</v>
      </c>
      <c r="F46" s="352">
        <v>12108.78</v>
      </c>
      <c r="G46" s="321">
        <v>8.4159063962840257E-4</v>
      </c>
      <c r="H46" s="339">
        <v>2563577.59</v>
      </c>
      <c r="I46" s="321">
        <v>0.17817508483143127</v>
      </c>
      <c r="J46" s="339">
        <v>0</v>
      </c>
      <c r="K46" s="321">
        <v>0</v>
      </c>
    </row>
    <row r="47" spans="2:11" s="162" customFormat="1" ht="12" x14ac:dyDescent="0.2">
      <c r="B47" s="333" t="s">
        <v>52</v>
      </c>
      <c r="C47" s="334">
        <v>32408732.859999999</v>
      </c>
      <c r="D47" s="351">
        <v>11014818.99</v>
      </c>
      <c r="E47" s="321">
        <v>0.33987194246631214</v>
      </c>
      <c r="F47" s="352">
        <v>1279592.54</v>
      </c>
      <c r="G47" s="321">
        <v>3.9482954965490744E-2</v>
      </c>
      <c r="H47" s="339">
        <v>19794945.969999999</v>
      </c>
      <c r="I47" s="321">
        <v>0.61079049450994172</v>
      </c>
      <c r="J47" s="339">
        <v>319375.35999999999</v>
      </c>
      <c r="K47" s="321">
        <v>9.8546080582553198E-3</v>
      </c>
    </row>
    <row r="48" spans="2:11" s="162" customFormat="1" ht="12" x14ac:dyDescent="0.2">
      <c r="B48" s="333" t="s">
        <v>93</v>
      </c>
      <c r="C48" s="334">
        <v>25166794.970000003</v>
      </c>
      <c r="D48" s="351">
        <v>7550502.7800000003</v>
      </c>
      <c r="E48" s="321">
        <v>0.30001844847548337</v>
      </c>
      <c r="F48" s="352">
        <v>7807135.3700000001</v>
      </c>
      <c r="G48" s="321">
        <v>0.31021571794527159</v>
      </c>
      <c r="H48" s="339">
        <v>8638329.7799999993</v>
      </c>
      <c r="I48" s="321">
        <v>0.34324314201698281</v>
      </c>
      <c r="J48" s="339">
        <v>1170827.04</v>
      </c>
      <c r="K48" s="321">
        <v>9.8546080582553198E-3</v>
      </c>
    </row>
    <row r="49" spans="2:11" s="162" customFormat="1" ht="12" x14ac:dyDescent="0.2">
      <c r="B49" s="333" t="s">
        <v>109</v>
      </c>
      <c r="C49" s="334">
        <v>1583218.08</v>
      </c>
      <c r="D49" s="351">
        <v>354720.61</v>
      </c>
      <c r="E49" s="321">
        <v>0.22405037845449566</v>
      </c>
      <c r="F49" s="352">
        <v>0</v>
      </c>
      <c r="G49" s="321">
        <v>0</v>
      </c>
      <c r="H49" s="339">
        <v>22231.8</v>
      </c>
      <c r="I49" s="321">
        <v>1.4042158993030195E-2</v>
      </c>
      <c r="J49" s="339">
        <v>1206265.67</v>
      </c>
      <c r="K49" s="321">
        <v>9.8546080582553198E-3</v>
      </c>
    </row>
    <row r="50" spans="2:11" s="162" customFormat="1" ht="12" x14ac:dyDescent="0.2">
      <c r="B50" s="333" t="s">
        <v>19</v>
      </c>
      <c r="C50" s="334">
        <v>27810022.200000003</v>
      </c>
      <c r="D50" s="351">
        <v>5607113.9100000001</v>
      </c>
      <c r="E50" s="321">
        <v>0.20162205803632907</v>
      </c>
      <c r="F50" s="352">
        <v>6773340.0199999996</v>
      </c>
      <c r="G50" s="321">
        <v>0.2435575193463887</v>
      </c>
      <c r="H50" s="339">
        <v>14763586.51</v>
      </c>
      <c r="I50" s="321">
        <v>0.53087287754844004</v>
      </c>
      <c r="J50" s="339">
        <v>665981.76</v>
      </c>
      <c r="K50" s="321">
        <v>2.3947545068842124E-2</v>
      </c>
    </row>
    <row r="51" spans="2:11" s="162" customFormat="1" ht="12" x14ac:dyDescent="0.2">
      <c r="B51" s="333" t="s">
        <v>110</v>
      </c>
      <c r="C51" s="334">
        <v>6702786.3700000001</v>
      </c>
      <c r="D51" s="351">
        <v>4775227.4400000004</v>
      </c>
      <c r="E51" s="321">
        <v>0.71242423320736092</v>
      </c>
      <c r="F51" s="352">
        <v>206863.92</v>
      </c>
      <c r="G51" s="321">
        <v>3.086237701471008E-2</v>
      </c>
      <c r="H51" s="339">
        <v>552589.96</v>
      </c>
      <c r="I51" s="321">
        <v>8.2441827845394985E-2</v>
      </c>
      <c r="J51" s="339">
        <v>1168105.05</v>
      </c>
      <c r="K51" s="321">
        <v>0.17427156193253404</v>
      </c>
    </row>
    <row r="52" spans="2:11" s="162" customFormat="1" ht="12" x14ac:dyDescent="0.2">
      <c r="B52" s="333" t="s">
        <v>20</v>
      </c>
      <c r="C52" s="334">
        <v>81488371.609999999</v>
      </c>
      <c r="D52" s="351">
        <v>40658771.170000002</v>
      </c>
      <c r="E52" s="321">
        <v>0.49895181811450612</v>
      </c>
      <c r="F52" s="352">
        <v>8913774.9600000009</v>
      </c>
      <c r="G52" s="321">
        <v>0.10938707921003701</v>
      </c>
      <c r="H52" s="339">
        <v>31915825.48</v>
      </c>
      <c r="I52" s="321">
        <v>0.39166110267545695</v>
      </c>
      <c r="J52" s="339">
        <v>0</v>
      </c>
      <c r="K52" s="321">
        <v>0</v>
      </c>
    </row>
    <row r="53" spans="2:11" s="162" customFormat="1" ht="12" x14ac:dyDescent="0.2">
      <c r="B53" s="333" t="s">
        <v>55</v>
      </c>
      <c r="C53" s="334">
        <v>24902913.859999999</v>
      </c>
      <c r="D53" s="351">
        <v>13560888.689999999</v>
      </c>
      <c r="E53" s="321">
        <v>0.54455027898490271</v>
      </c>
      <c r="F53" s="352">
        <v>5679802.0599999996</v>
      </c>
      <c r="G53" s="321">
        <v>0.22807781016835593</v>
      </c>
      <c r="H53" s="339">
        <v>5662223.1100000003</v>
      </c>
      <c r="I53" s="321">
        <v>0.22737191084674138</v>
      </c>
      <c r="J53" s="339">
        <v>0</v>
      </c>
      <c r="K53" s="321">
        <v>0</v>
      </c>
    </row>
    <row r="54" spans="2:11" s="162" customFormat="1" ht="12" x14ac:dyDescent="0.2">
      <c r="B54" s="333" t="s">
        <v>21</v>
      </c>
      <c r="C54" s="334">
        <v>127656882.55</v>
      </c>
      <c r="D54" s="351">
        <v>69587081.219999999</v>
      </c>
      <c r="E54" s="321">
        <v>0.54511029746276696</v>
      </c>
      <c r="F54" s="352">
        <v>11481959.779999999</v>
      </c>
      <c r="G54" s="321">
        <v>8.994391489626738E-2</v>
      </c>
      <c r="H54" s="339">
        <v>43853077.240000002</v>
      </c>
      <c r="I54" s="321">
        <v>0.34352301547724112</v>
      </c>
      <c r="J54" s="339">
        <v>2734764.31</v>
      </c>
      <c r="K54" s="321">
        <v>2.1422772163724593E-2</v>
      </c>
    </row>
    <row r="55" spans="2:11" s="162" customFormat="1" ht="12" x14ac:dyDescent="0.2">
      <c r="B55" s="333" t="s">
        <v>22</v>
      </c>
      <c r="C55" s="334">
        <v>66481753.169999994</v>
      </c>
      <c r="D55" s="351">
        <v>10979998.619999999</v>
      </c>
      <c r="E55" s="321">
        <v>0.16515807866743717</v>
      </c>
      <c r="F55" s="352">
        <v>31263247.649999999</v>
      </c>
      <c r="G55" s="321">
        <v>0.47025305680578222</v>
      </c>
      <c r="H55" s="339">
        <v>24228989.699999999</v>
      </c>
      <c r="I55" s="321">
        <v>0.3644457094572135</v>
      </c>
      <c r="J55" s="339">
        <v>9517.2000000000007</v>
      </c>
      <c r="K55" s="321">
        <v>1.4315506956718844E-4</v>
      </c>
    </row>
    <row r="56" spans="2:11" s="162" customFormat="1" ht="12" x14ac:dyDescent="0.2">
      <c r="B56" s="333" t="s">
        <v>111</v>
      </c>
      <c r="C56" s="334">
        <v>12075116.189999999</v>
      </c>
      <c r="D56" s="351">
        <v>9664699.25</v>
      </c>
      <c r="E56" s="321">
        <v>0.80038147028380691</v>
      </c>
      <c r="F56" s="352">
        <v>1466024.16</v>
      </c>
      <c r="G56" s="321">
        <v>0.12140870008473185</v>
      </c>
      <c r="H56" s="339">
        <v>944392.78</v>
      </c>
      <c r="I56" s="321">
        <v>7.8209829631461295E-2</v>
      </c>
      <c r="J56" s="339">
        <v>0</v>
      </c>
      <c r="K56" s="321">
        <v>1.4315506956718844E-4</v>
      </c>
    </row>
    <row r="57" spans="2:11" s="162" customFormat="1" ht="12" x14ac:dyDescent="0.2">
      <c r="B57" s="333" t="s">
        <v>23</v>
      </c>
      <c r="C57" s="334">
        <v>116769133.59</v>
      </c>
      <c r="D57" s="351">
        <v>45988955.859999999</v>
      </c>
      <c r="E57" s="321">
        <v>0.39384514080130545</v>
      </c>
      <c r="F57" s="352">
        <v>12870295.5</v>
      </c>
      <c r="G57" s="321">
        <v>0.11022001366551375</v>
      </c>
      <c r="H57" s="339">
        <v>57199603.140000001</v>
      </c>
      <c r="I57" s="321">
        <v>0.48985208146563247</v>
      </c>
      <c r="J57" s="339">
        <v>710279.09</v>
      </c>
      <c r="K57" s="321">
        <v>6.0827640675483064E-3</v>
      </c>
    </row>
    <row r="58" spans="2:11" s="162" customFormat="1" ht="12" x14ac:dyDescent="0.2">
      <c r="B58" s="333" t="s">
        <v>24</v>
      </c>
      <c r="C58" s="334">
        <v>47680924.899999999</v>
      </c>
      <c r="D58" s="351">
        <v>31699911.02</v>
      </c>
      <c r="E58" s="321">
        <v>0.66483423059605962</v>
      </c>
      <c r="F58" s="352">
        <v>6545335.6600000001</v>
      </c>
      <c r="G58" s="321">
        <v>0.13727367230663767</v>
      </c>
      <c r="H58" s="339">
        <v>9435678.2200000007</v>
      </c>
      <c r="I58" s="321">
        <v>0.19789209709730277</v>
      </c>
      <c r="J58" s="339">
        <v>0</v>
      </c>
      <c r="K58" s="321">
        <v>0</v>
      </c>
    </row>
    <row r="59" spans="2:11" s="162" customFormat="1" ht="12" x14ac:dyDescent="0.2">
      <c r="B59" s="333" t="s">
        <v>98</v>
      </c>
      <c r="C59" s="334">
        <v>42261855.409999996</v>
      </c>
      <c r="D59" s="351">
        <v>14208437.74</v>
      </c>
      <c r="E59" s="321">
        <v>0.33620004616829957</v>
      </c>
      <c r="F59" s="352">
        <v>10420538.369999999</v>
      </c>
      <c r="G59" s="321">
        <v>0.24657077331096761</v>
      </c>
      <c r="H59" s="339">
        <v>10870098.890000001</v>
      </c>
      <c r="I59" s="321">
        <v>0.25720827409361491</v>
      </c>
      <c r="J59" s="339">
        <v>6762780.4100000001</v>
      </c>
      <c r="K59" s="321">
        <v>0.160020906427118</v>
      </c>
    </row>
    <row r="60" spans="2:11" s="162" customFormat="1" ht="12" x14ac:dyDescent="0.2">
      <c r="B60" s="333" t="s">
        <v>25</v>
      </c>
      <c r="C60" s="334">
        <v>33974285.450000003</v>
      </c>
      <c r="D60" s="351">
        <v>21329532.469999999</v>
      </c>
      <c r="E60" s="321">
        <v>0.62781401249455848</v>
      </c>
      <c r="F60" s="352">
        <v>0</v>
      </c>
      <c r="G60" s="321">
        <v>0</v>
      </c>
      <c r="H60" s="339">
        <v>12644752.98</v>
      </c>
      <c r="I60" s="321">
        <v>0.37218598750544141</v>
      </c>
      <c r="J60" s="339">
        <v>0</v>
      </c>
      <c r="K60" s="321">
        <v>0</v>
      </c>
    </row>
    <row r="61" spans="2:11" s="162" customFormat="1" ht="12" x14ac:dyDescent="0.2">
      <c r="B61" s="333" t="s">
        <v>112</v>
      </c>
      <c r="C61" s="334">
        <v>2115566.0299999998</v>
      </c>
      <c r="D61" s="351">
        <v>2098346.0299999998</v>
      </c>
      <c r="E61" s="321">
        <v>0.99186033441839672</v>
      </c>
      <c r="F61" s="352">
        <v>0</v>
      </c>
      <c r="G61" s="321">
        <v>0</v>
      </c>
      <c r="H61" s="339">
        <v>17220</v>
      </c>
      <c r="I61" s="321">
        <v>8.1396655816032368E-3</v>
      </c>
      <c r="J61" s="339">
        <v>0</v>
      </c>
      <c r="K61" s="321">
        <v>0</v>
      </c>
    </row>
    <row r="62" spans="2:11" s="162" customFormat="1" ht="12" x14ac:dyDescent="0.2">
      <c r="B62" s="333" t="s">
        <v>26</v>
      </c>
      <c r="C62" s="334">
        <v>59530732.549999997</v>
      </c>
      <c r="D62" s="351">
        <v>15789425.310000001</v>
      </c>
      <c r="E62" s="321">
        <v>0.26523149697071891</v>
      </c>
      <c r="F62" s="352">
        <v>19222475.050000001</v>
      </c>
      <c r="G62" s="321">
        <v>0.32290002535841467</v>
      </c>
      <c r="H62" s="339">
        <v>24198036.359999999</v>
      </c>
      <c r="I62" s="321">
        <v>0.40647973447455926</v>
      </c>
      <c r="J62" s="339">
        <v>320795.82999999996</v>
      </c>
      <c r="K62" s="321">
        <v>5.3887431963072652E-3</v>
      </c>
    </row>
    <row r="63" spans="2:11" s="162" customFormat="1" ht="12" x14ac:dyDescent="0.2">
      <c r="B63" s="333" t="s">
        <v>82</v>
      </c>
      <c r="C63" s="334">
        <v>212000703.38999999</v>
      </c>
      <c r="D63" s="351">
        <v>96444081.879999995</v>
      </c>
      <c r="E63" s="321">
        <v>0.45492340514823609</v>
      </c>
      <c r="F63" s="352">
        <v>105910754.83</v>
      </c>
      <c r="G63" s="321">
        <v>0.49957737468052088</v>
      </c>
      <c r="H63" s="339">
        <v>9645866.6799999997</v>
      </c>
      <c r="I63" s="321">
        <v>4.5499220171243041E-2</v>
      </c>
      <c r="J63" s="339">
        <v>0</v>
      </c>
      <c r="K63" s="321">
        <v>5.3887431963072652E-3</v>
      </c>
    </row>
    <row r="64" spans="2:11" s="162" customFormat="1" ht="12" x14ac:dyDescent="0.2">
      <c r="B64" s="333" t="s">
        <v>83</v>
      </c>
      <c r="C64" s="334">
        <v>3016231.45</v>
      </c>
      <c r="D64" s="351">
        <v>0</v>
      </c>
      <c r="E64" s="321">
        <v>0</v>
      </c>
      <c r="F64" s="352">
        <v>110666.26</v>
      </c>
      <c r="G64" s="321">
        <v>3.6690241393776322E-2</v>
      </c>
      <c r="H64" s="339">
        <v>2571418.4500000002</v>
      </c>
      <c r="I64" s="321">
        <v>0.85252690074563076</v>
      </c>
      <c r="J64" s="339">
        <v>334146.74</v>
      </c>
      <c r="K64" s="321">
        <v>5.3887431963072652E-3</v>
      </c>
    </row>
    <row r="65" spans="2:11" s="162" customFormat="1" ht="12" x14ac:dyDescent="0.2">
      <c r="B65" s="333" t="s">
        <v>28</v>
      </c>
      <c r="C65" s="334">
        <v>23705730.18</v>
      </c>
      <c r="D65" s="351">
        <v>10905840.390000001</v>
      </c>
      <c r="E65" s="321">
        <v>0.4600508108035844</v>
      </c>
      <c r="F65" s="352">
        <v>10143580.390000001</v>
      </c>
      <c r="G65" s="321">
        <v>0.42789571605593973</v>
      </c>
      <c r="H65" s="339">
        <v>2168241.7799999998</v>
      </c>
      <c r="I65" s="321">
        <v>9.1464880581037633E-2</v>
      </c>
      <c r="J65" s="339">
        <v>488067.62</v>
      </c>
      <c r="K65" s="321">
        <v>2.0588592559438301E-2</v>
      </c>
    </row>
    <row r="66" spans="2:11" s="162" customFormat="1" ht="12" x14ac:dyDescent="0.2">
      <c r="B66" s="333" t="s">
        <v>27</v>
      </c>
      <c r="C66" s="334">
        <v>260491875.37</v>
      </c>
      <c r="D66" s="351">
        <v>149102101.90000001</v>
      </c>
      <c r="E66" s="321">
        <v>0.57238676518496745</v>
      </c>
      <c r="F66" s="352">
        <v>69643734.530000001</v>
      </c>
      <c r="G66" s="321">
        <v>0.26735472816984696</v>
      </c>
      <c r="H66" s="339">
        <v>41746038.939999998</v>
      </c>
      <c r="I66" s="321">
        <v>0.16025850664518557</v>
      </c>
      <c r="J66" s="339">
        <v>0</v>
      </c>
      <c r="K66" s="321">
        <v>0</v>
      </c>
    </row>
    <row r="67" spans="2:11" s="162" customFormat="1" ht="12" x14ac:dyDescent="0.2">
      <c r="B67" s="333" t="s">
        <v>29</v>
      </c>
      <c r="C67" s="334">
        <v>16212081.42</v>
      </c>
      <c r="D67" s="351">
        <v>12471071.83</v>
      </c>
      <c r="E67" s="321">
        <v>0.76924557106005453</v>
      </c>
      <c r="F67" s="352">
        <v>1587592.33</v>
      </c>
      <c r="G67" s="321">
        <v>9.7926496226540663E-2</v>
      </c>
      <c r="H67" s="339">
        <v>2137354.7599999998</v>
      </c>
      <c r="I67" s="321">
        <v>0.13183715925354636</v>
      </c>
      <c r="J67" s="339">
        <v>16062.5</v>
      </c>
      <c r="K67" s="321">
        <v>9.9077345985843185E-4</v>
      </c>
    </row>
    <row r="68" spans="2:11" s="162" customFormat="1" ht="12" x14ac:dyDescent="0.2">
      <c r="B68" s="340" t="s">
        <v>76</v>
      </c>
      <c r="C68" s="341">
        <v>14061366.65</v>
      </c>
      <c r="D68" s="353">
        <v>5509645.2599999998</v>
      </c>
      <c r="E68" s="323">
        <v>0.39182857521178427</v>
      </c>
      <c r="F68" s="354">
        <v>6883.9</v>
      </c>
      <c r="G68" s="323">
        <v>4.895612333670283E-4</v>
      </c>
      <c r="H68" s="355">
        <v>8544837.4900000002</v>
      </c>
      <c r="I68" s="323">
        <v>0.60768186355484866</v>
      </c>
      <c r="J68" s="355">
        <v>0</v>
      </c>
      <c r="K68" s="323">
        <v>0</v>
      </c>
    </row>
    <row r="69" spans="2:11" ht="14.25" x14ac:dyDescent="0.2">
      <c r="B69" s="65"/>
      <c r="C69" s="64"/>
      <c r="D69" s="64"/>
      <c r="E69" s="73"/>
      <c r="F69" s="64"/>
      <c r="G69" s="73"/>
      <c r="H69" s="64"/>
      <c r="I69" s="73"/>
      <c r="J69" s="64"/>
      <c r="K69" s="73"/>
    </row>
    <row r="70" spans="2:11" ht="14.25" customHeight="1" x14ac:dyDescent="0.2">
      <c r="B70" s="623" t="s">
        <v>182</v>
      </c>
      <c r="C70" s="623"/>
      <c r="D70" s="623"/>
      <c r="E70" s="623"/>
      <c r="F70" s="623"/>
      <c r="G70" s="623"/>
      <c r="H70" s="623"/>
      <c r="I70" s="623"/>
      <c r="J70" s="623"/>
      <c r="K70" s="623"/>
    </row>
    <row r="71" spans="2:11" ht="14.25" customHeight="1" x14ac:dyDescent="0.2">
      <c r="B71" s="623"/>
      <c r="C71" s="623"/>
      <c r="D71" s="623"/>
      <c r="E71" s="623"/>
      <c r="F71" s="623"/>
      <c r="G71" s="623"/>
      <c r="H71" s="623"/>
      <c r="I71" s="623"/>
      <c r="J71" s="623"/>
      <c r="K71" s="623"/>
    </row>
    <row r="72" spans="2:11" ht="14.25" x14ac:dyDescent="0.2">
      <c r="B72" s="109" t="s">
        <v>142</v>
      </c>
      <c r="C72" s="64"/>
      <c r="D72" s="64"/>
      <c r="E72" s="73"/>
      <c r="F72" s="64"/>
      <c r="G72" s="73"/>
      <c r="H72" s="64"/>
      <c r="I72" s="73"/>
      <c r="J72" s="64"/>
      <c r="K72" s="73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39370078740157483" bottom="0.39370078740157483" header="0" footer="0"/>
  <pageSetup paperSize="9" scale="72" orientation="portrait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2">
    <tabColor theme="4" tint="0.79998168889431442"/>
    <pageSetUpPr fitToPage="1"/>
  </sheetPr>
  <dimension ref="B2:P73"/>
  <sheetViews>
    <sheetView showGridLines="0" topLeftCell="A10" workbookViewId="0">
      <selection activeCell="J68" sqref="J12:J68"/>
    </sheetView>
  </sheetViews>
  <sheetFormatPr baseColWidth="10" defaultRowHeight="12.75" x14ac:dyDescent="0.2"/>
  <cols>
    <col min="1" max="1" width="2.140625" style="75" customWidth="1"/>
    <col min="2" max="2" width="30" style="75" customWidth="1"/>
    <col min="3" max="3" width="16.5703125" style="75" customWidth="1"/>
    <col min="4" max="4" width="13.42578125" style="75" bestFit="1" customWidth="1"/>
    <col min="5" max="5" width="5" style="78" customWidth="1"/>
    <col min="6" max="6" width="16.140625" style="75" customWidth="1"/>
    <col min="7" max="7" width="4.5703125" style="78" bestFit="1" customWidth="1"/>
    <col min="8" max="8" width="13.42578125" style="75" bestFit="1" customWidth="1"/>
    <col min="9" max="9" width="4.5703125" style="78" bestFit="1" customWidth="1"/>
    <col min="10" max="10" width="12.42578125" style="75" bestFit="1" customWidth="1"/>
    <col min="11" max="11" width="4.5703125" style="78" bestFit="1" customWidth="1"/>
    <col min="12" max="12" width="11.42578125" style="75"/>
    <col min="13" max="14" width="16.5703125" style="75" bestFit="1" customWidth="1"/>
    <col min="15" max="16" width="14.85546875" style="75" bestFit="1" customWidth="1"/>
    <col min="17" max="16384" width="11.42578125" style="75"/>
  </cols>
  <sheetData>
    <row r="2" spans="2:16" ht="15" x14ac:dyDescent="0.2">
      <c r="B2" s="185" t="s">
        <v>145</v>
      </c>
      <c r="C2" s="74"/>
      <c r="D2" s="74"/>
      <c r="E2" s="77"/>
      <c r="F2" s="59"/>
      <c r="G2" s="71"/>
      <c r="H2" s="59"/>
      <c r="I2" s="71"/>
      <c r="J2" s="59"/>
      <c r="K2" s="71"/>
    </row>
    <row r="3" spans="2:16" ht="15" x14ac:dyDescent="0.2">
      <c r="B3" s="188" t="s">
        <v>163</v>
      </c>
      <c r="C3" s="74"/>
      <c r="D3" s="59"/>
      <c r="E3" s="77"/>
      <c r="F3" s="74"/>
      <c r="G3" s="77"/>
      <c r="H3" s="74"/>
      <c r="I3" s="77"/>
      <c r="J3" s="61"/>
      <c r="K3" s="77"/>
    </row>
    <row r="4" spans="2:16" ht="15" x14ac:dyDescent="0.2">
      <c r="B4" s="72"/>
      <c r="C4" s="59"/>
      <c r="D4" s="124"/>
      <c r="E4" s="71"/>
      <c r="F4" s="59"/>
      <c r="G4" s="71"/>
      <c r="H4" s="59"/>
      <c r="I4" s="71"/>
      <c r="J4" s="59"/>
      <c r="K4" s="71"/>
    </row>
    <row r="5" spans="2:16" s="162" customFormat="1" ht="12" x14ac:dyDescent="0.2">
      <c r="B5" s="611" t="s">
        <v>60</v>
      </c>
      <c r="C5" s="624" t="s">
        <v>35</v>
      </c>
      <c r="D5" s="624"/>
      <c r="E5" s="624"/>
      <c r="F5" s="624"/>
      <c r="G5" s="624"/>
      <c r="H5" s="624"/>
      <c r="I5" s="624"/>
      <c r="J5" s="624"/>
      <c r="K5" s="624"/>
    </row>
    <row r="6" spans="2:16" s="162" customFormat="1" ht="12" x14ac:dyDescent="0.2">
      <c r="B6" s="615"/>
      <c r="C6" s="625" t="s">
        <v>44</v>
      </c>
      <c r="D6" s="624" t="s">
        <v>36</v>
      </c>
      <c r="E6" s="624"/>
      <c r="F6" s="624" t="s">
        <v>37</v>
      </c>
      <c r="G6" s="624"/>
      <c r="H6" s="624" t="s">
        <v>38</v>
      </c>
      <c r="I6" s="624"/>
      <c r="J6" s="624" t="s">
        <v>39</v>
      </c>
      <c r="K6" s="624"/>
    </row>
    <row r="7" spans="2:16" s="162" customFormat="1" ht="12" x14ac:dyDescent="0.2">
      <c r="B7" s="612"/>
      <c r="C7" s="625"/>
      <c r="D7" s="324" t="s">
        <v>66</v>
      </c>
      <c r="E7" s="325" t="s">
        <v>40</v>
      </c>
      <c r="F7" s="324" t="s">
        <v>66</v>
      </c>
      <c r="G7" s="326" t="s">
        <v>40</v>
      </c>
      <c r="H7" s="324" t="s">
        <v>66</v>
      </c>
      <c r="I7" s="326" t="s">
        <v>40</v>
      </c>
      <c r="J7" s="324" t="s">
        <v>66</v>
      </c>
      <c r="K7" s="326" t="s">
        <v>40</v>
      </c>
    </row>
    <row r="8" spans="2:16" s="162" customFormat="1" ht="5.25" customHeight="1" x14ac:dyDescent="0.2">
      <c r="B8" s="327"/>
      <c r="C8" s="328"/>
      <c r="D8" s="328"/>
      <c r="E8" s="329"/>
      <c r="F8" s="328"/>
      <c r="G8" s="330"/>
      <c r="H8" s="328"/>
      <c r="I8" s="330"/>
      <c r="J8" s="328"/>
      <c r="K8" s="330"/>
    </row>
    <row r="9" spans="2:16" s="162" customFormat="1" ht="12" x14ac:dyDescent="0.2">
      <c r="B9" s="254" t="s">
        <v>61</v>
      </c>
      <c r="C9" s="307">
        <v>28421345189.240002</v>
      </c>
      <c r="D9" s="307">
        <v>10273774052.200001</v>
      </c>
      <c r="E9" s="308">
        <v>0.36148092160287809</v>
      </c>
      <c r="F9" s="307">
        <v>12091468845.74</v>
      </c>
      <c r="G9" s="308">
        <v>0.42543619118766035</v>
      </c>
      <c r="H9" s="307">
        <v>3643043118.5899978</v>
      </c>
      <c r="I9" s="308">
        <v>0.12817982732109431</v>
      </c>
      <c r="J9" s="307">
        <v>2413059172.710001</v>
      </c>
      <c r="K9" s="308">
        <v>8.4903059888367202E-2</v>
      </c>
    </row>
    <row r="10" spans="2:16" s="162" customFormat="1" ht="3.75" customHeight="1" x14ac:dyDescent="0.2">
      <c r="B10" s="310"/>
      <c r="C10" s="331"/>
      <c r="D10" s="311"/>
      <c r="E10" s="312"/>
      <c r="F10" s="311"/>
      <c r="G10" s="312"/>
      <c r="H10" s="311"/>
      <c r="I10" s="312"/>
      <c r="J10" s="311"/>
      <c r="K10" s="332"/>
    </row>
    <row r="11" spans="2:16" s="162" customFormat="1" ht="12" x14ac:dyDescent="0.2">
      <c r="B11" s="254" t="s">
        <v>57</v>
      </c>
      <c r="C11" s="317">
        <v>28421345189.240002</v>
      </c>
      <c r="D11" s="347">
        <v>10273774052.200001</v>
      </c>
      <c r="E11" s="308">
        <v>0.36148092160287809</v>
      </c>
      <c r="F11" s="317">
        <v>12091468845.74</v>
      </c>
      <c r="G11" s="308">
        <v>0.42543619118766035</v>
      </c>
      <c r="H11" s="317">
        <v>3643043118.5899978</v>
      </c>
      <c r="I11" s="308">
        <v>0.12817982732109431</v>
      </c>
      <c r="J11" s="317">
        <v>2413059172.710001</v>
      </c>
      <c r="K11" s="308">
        <v>8.4903059888367202E-2</v>
      </c>
      <c r="M11" s="356"/>
      <c r="N11" s="356"/>
      <c r="O11" s="356"/>
      <c r="P11" s="356"/>
    </row>
    <row r="12" spans="2:16" s="162" customFormat="1" ht="12" x14ac:dyDescent="0.2">
      <c r="B12" s="333" t="s">
        <v>104</v>
      </c>
      <c r="C12" s="357">
        <v>18898751.600000001</v>
      </c>
      <c r="D12" s="352">
        <v>2337608.71</v>
      </c>
      <c r="E12" s="321">
        <v>0.1236911706908725</v>
      </c>
      <c r="F12" s="339">
        <v>2596737.46</v>
      </c>
      <c r="G12" s="321">
        <v>0.13740259224318285</v>
      </c>
      <c r="H12" s="339">
        <v>11275167.84</v>
      </c>
      <c r="I12" s="321">
        <v>0.59660913475364152</v>
      </c>
      <c r="J12" s="339">
        <v>2689237.59</v>
      </c>
      <c r="K12" s="321">
        <v>0.14229710231230297</v>
      </c>
      <c r="M12" s="356"/>
      <c r="N12" s="356"/>
      <c r="O12" s="356"/>
      <c r="P12" s="356"/>
    </row>
    <row r="13" spans="2:16" s="162" customFormat="1" ht="12" x14ac:dyDescent="0.2">
      <c r="B13" s="333" t="s">
        <v>102</v>
      </c>
      <c r="C13" s="334">
        <v>191116532.25999999</v>
      </c>
      <c r="D13" s="352">
        <v>176263165.56999999</v>
      </c>
      <c r="E13" s="321">
        <v>0.92228109983811823</v>
      </c>
      <c r="F13" s="339">
        <v>10832033.68</v>
      </c>
      <c r="G13" s="321">
        <v>5.6677638255092526E-2</v>
      </c>
      <c r="H13" s="339">
        <v>3045185.01</v>
      </c>
      <c r="I13" s="321">
        <v>1.5933655628793272E-2</v>
      </c>
      <c r="J13" s="339">
        <v>976148</v>
      </c>
      <c r="K13" s="321">
        <v>5.1076062779959949E-3</v>
      </c>
      <c r="M13" s="356"/>
      <c r="N13" s="356"/>
      <c r="O13" s="356"/>
      <c r="P13" s="356"/>
    </row>
    <row r="14" spans="2:16" s="162" customFormat="1" ht="12" x14ac:dyDescent="0.2">
      <c r="B14" s="333" t="s">
        <v>72</v>
      </c>
      <c r="C14" s="334">
        <v>145129543.41</v>
      </c>
      <c r="D14" s="352">
        <v>60595316.719999999</v>
      </c>
      <c r="E14" s="321">
        <v>0.41752571734353533</v>
      </c>
      <c r="F14" s="339">
        <v>67383287.650000006</v>
      </c>
      <c r="G14" s="321">
        <v>0.46429752389999618</v>
      </c>
      <c r="H14" s="339">
        <v>16523029.880000001</v>
      </c>
      <c r="I14" s="321">
        <v>0.11385021610190982</v>
      </c>
      <c r="J14" s="339">
        <v>627909.16</v>
      </c>
      <c r="K14" s="321">
        <v>4.3265426545587449E-3</v>
      </c>
      <c r="M14" s="356"/>
      <c r="N14" s="356"/>
      <c r="O14" s="356"/>
      <c r="P14" s="356"/>
    </row>
    <row r="15" spans="2:16" s="162" customFormat="1" ht="12" x14ac:dyDescent="0.2">
      <c r="B15" s="333" t="s">
        <v>73</v>
      </c>
      <c r="C15" s="334">
        <v>114284202.84</v>
      </c>
      <c r="D15" s="352">
        <v>41703568.369999997</v>
      </c>
      <c r="E15" s="321">
        <v>0.36491104924086282</v>
      </c>
      <c r="F15" s="339">
        <v>38521192.770000003</v>
      </c>
      <c r="G15" s="321">
        <v>0.33706489447128912</v>
      </c>
      <c r="H15" s="339">
        <v>34059441.700000003</v>
      </c>
      <c r="I15" s="321">
        <v>0.298024056287848</v>
      </c>
      <c r="J15" s="339">
        <v>0</v>
      </c>
      <c r="K15" s="321">
        <v>0</v>
      </c>
      <c r="M15" s="356"/>
      <c r="N15" s="356"/>
      <c r="O15" s="356"/>
      <c r="P15" s="356"/>
    </row>
    <row r="16" spans="2:16" s="162" customFormat="1" ht="12" x14ac:dyDescent="0.2">
      <c r="B16" s="333" t="s">
        <v>1</v>
      </c>
      <c r="C16" s="334">
        <v>8019047311.8199997</v>
      </c>
      <c r="D16" s="352">
        <v>2054719970.4400001</v>
      </c>
      <c r="E16" s="321">
        <v>0.25622993487161028</v>
      </c>
      <c r="F16" s="339">
        <v>3413517188.8200002</v>
      </c>
      <c r="G16" s="321">
        <v>0.42567615030634726</v>
      </c>
      <c r="H16" s="339">
        <v>480853526.89999998</v>
      </c>
      <c r="I16" s="321">
        <v>5.9963921922648648E-2</v>
      </c>
      <c r="J16" s="339">
        <v>2069956625.6600001</v>
      </c>
      <c r="K16" s="321">
        <v>0.25812999289939387</v>
      </c>
      <c r="M16" s="356"/>
      <c r="N16" s="356"/>
      <c r="O16" s="356"/>
      <c r="P16" s="356"/>
    </row>
    <row r="17" spans="2:16" s="162" customFormat="1" ht="12" x14ac:dyDescent="0.2">
      <c r="B17" s="333" t="s">
        <v>2</v>
      </c>
      <c r="C17" s="334">
        <v>185724673.87</v>
      </c>
      <c r="D17" s="352">
        <v>115478093.59</v>
      </c>
      <c r="E17" s="321">
        <v>0.62177033984633701</v>
      </c>
      <c r="F17" s="339">
        <v>35715823.75</v>
      </c>
      <c r="G17" s="321">
        <v>0.19230521721093277</v>
      </c>
      <c r="H17" s="339">
        <v>34455083.530000001</v>
      </c>
      <c r="I17" s="321">
        <v>0.18551699573378824</v>
      </c>
      <c r="J17" s="339">
        <v>75673</v>
      </c>
      <c r="K17" s="321">
        <v>4.0744720894202852E-4</v>
      </c>
      <c r="M17" s="356"/>
      <c r="N17" s="356"/>
      <c r="O17" s="356"/>
      <c r="P17" s="356"/>
    </row>
    <row r="18" spans="2:16" s="162" customFormat="1" ht="12" x14ac:dyDescent="0.2">
      <c r="B18" s="333" t="s">
        <v>79</v>
      </c>
      <c r="C18" s="334">
        <v>285900601.06999999</v>
      </c>
      <c r="D18" s="352">
        <v>137496879.28999999</v>
      </c>
      <c r="E18" s="321">
        <v>0.48092546421871707</v>
      </c>
      <c r="F18" s="339">
        <v>135216863.16</v>
      </c>
      <c r="G18" s="321">
        <v>0.47295060819719459</v>
      </c>
      <c r="H18" s="339">
        <v>13186858.619999999</v>
      </c>
      <c r="I18" s="321">
        <v>4.6123927584088308E-2</v>
      </c>
      <c r="J18" s="339">
        <v>0</v>
      </c>
      <c r="K18" s="321">
        <v>0</v>
      </c>
      <c r="M18" s="356"/>
      <c r="N18" s="356"/>
      <c r="O18" s="356"/>
      <c r="P18" s="356"/>
    </row>
    <row r="19" spans="2:16" s="162" customFormat="1" ht="12" x14ac:dyDescent="0.2">
      <c r="B19" s="333" t="s">
        <v>56</v>
      </c>
      <c r="C19" s="334">
        <v>216543168.56</v>
      </c>
      <c r="D19" s="352">
        <v>189608812.68000001</v>
      </c>
      <c r="E19" s="321">
        <v>0.87561669084685534</v>
      </c>
      <c r="F19" s="339">
        <v>24879108.91</v>
      </c>
      <c r="G19" s="321">
        <v>0.11489214402580644</v>
      </c>
      <c r="H19" s="339">
        <v>2055246.97</v>
      </c>
      <c r="I19" s="321">
        <v>9.4911651273382469E-3</v>
      </c>
      <c r="J19" s="339">
        <v>0</v>
      </c>
      <c r="K19" s="321">
        <v>0</v>
      </c>
      <c r="M19" s="356"/>
      <c r="N19" s="356"/>
      <c r="O19" s="356"/>
      <c r="P19" s="356"/>
    </row>
    <row r="20" spans="2:16" s="162" customFormat="1" ht="12" x14ac:dyDescent="0.2">
      <c r="B20" s="333" t="s">
        <v>41</v>
      </c>
      <c r="C20" s="334">
        <v>29080916.209999997</v>
      </c>
      <c r="D20" s="352">
        <v>26822814.899999999</v>
      </c>
      <c r="E20" s="321">
        <v>0.92235109465968235</v>
      </c>
      <c r="F20" s="339">
        <v>252765</v>
      </c>
      <c r="G20" s="321">
        <v>8.6917825482087877E-3</v>
      </c>
      <c r="H20" s="339">
        <v>1985382.08</v>
      </c>
      <c r="I20" s="321">
        <v>6.82709604354656E-2</v>
      </c>
      <c r="J20" s="339">
        <v>19954.23</v>
      </c>
      <c r="K20" s="321">
        <v>6.8616235664330195E-4</v>
      </c>
      <c r="M20" s="356"/>
      <c r="N20" s="356"/>
      <c r="O20" s="356"/>
      <c r="P20" s="356"/>
    </row>
    <row r="21" spans="2:16" s="162" customFormat="1" ht="12" x14ac:dyDescent="0.2">
      <c r="B21" s="333" t="s">
        <v>3</v>
      </c>
      <c r="C21" s="334">
        <v>154359281.36999997</v>
      </c>
      <c r="D21" s="352">
        <v>78492431.829999998</v>
      </c>
      <c r="E21" s="321">
        <v>0.50850477621655443</v>
      </c>
      <c r="F21" s="339">
        <v>36654013.420000002</v>
      </c>
      <c r="G21" s="321">
        <v>0.2374590830864271</v>
      </c>
      <c r="H21" s="339">
        <v>36940324.219999999</v>
      </c>
      <c r="I21" s="321">
        <v>0.23931391680590852</v>
      </c>
      <c r="J21" s="339">
        <v>2272511.9</v>
      </c>
      <c r="K21" s="321">
        <v>1.47222238911101E-2</v>
      </c>
      <c r="M21" s="498"/>
      <c r="N21" s="498"/>
      <c r="O21" s="498"/>
      <c r="P21" s="498"/>
    </row>
    <row r="22" spans="2:16" s="162" customFormat="1" ht="12" x14ac:dyDescent="0.2">
      <c r="B22" s="333" t="s">
        <v>105</v>
      </c>
      <c r="C22" s="334">
        <v>52498054.459999993</v>
      </c>
      <c r="D22" s="352">
        <v>15564394.939999999</v>
      </c>
      <c r="E22" s="321">
        <v>0.29647565229029632</v>
      </c>
      <c r="F22" s="339">
        <v>16119575.800000001</v>
      </c>
      <c r="G22" s="321">
        <v>0.30705091771128468</v>
      </c>
      <c r="H22" s="339">
        <v>20814083.719999999</v>
      </c>
      <c r="I22" s="321">
        <v>0.39647342999841906</v>
      </c>
      <c r="J22" s="339">
        <v>0</v>
      </c>
      <c r="K22" s="321">
        <v>0</v>
      </c>
      <c r="M22" s="356"/>
      <c r="N22" s="356"/>
      <c r="O22" s="356"/>
      <c r="P22" s="356"/>
    </row>
    <row r="23" spans="2:16" s="162" customFormat="1" ht="12" x14ac:dyDescent="0.2">
      <c r="B23" s="333" t="s">
        <v>4</v>
      </c>
      <c r="C23" s="334">
        <v>2428689401.1799998</v>
      </c>
      <c r="D23" s="352">
        <v>961297536.39999998</v>
      </c>
      <c r="E23" s="321">
        <v>0.39580917013634814</v>
      </c>
      <c r="F23" s="339">
        <v>860957431.75999999</v>
      </c>
      <c r="G23" s="321">
        <v>0.35449466339404961</v>
      </c>
      <c r="H23" s="339">
        <v>590682696.86000001</v>
      </c>
      <c r="I23" s="321">
        <v>0.24321047251781627</v>
      </c>
      <c r="J23" s="339">
        <v>15751736.16</v>
      </c>
      <c r="K23" s="321">
        <v>6.4856939517860465E-3</v>
      </c>
      <c r="M23" s="356"/>
      <c r="N23" s="356"/>
      <c r="O23" s="356"/>
      <c r="P23" s="356"/>
    </row>
    <row r="24" spans="2:16" s="162" customFormat="1" ht="12" x14ac:dyDescent="0.2">
      <c r="B24" s="333" t="s">
        <v>5</v>
      </c>
      <c r="C24" s="334">
        <v>630778413.14999998</v>
      </c>
      <c r="D24" s="352">
        <v>460396366.77999997</v>
      </c>
      <c r="E24" s="321">
        <v>0.72988605377419136</v>
      </c>
      <c r="F24" s="339">
        <v>102961364.37</v>
      </c>
      <c r="G24" s="321">
        <v>0.16322905512227104</v>
      </c>
      <c r="H24" s="339">
        <v>67420682</v>
      </c>
      <c r="I24" s="321">
        <v>0.1068848911035376</v>
      </c>
      <c r="J24" s="339">
        <v>0</v>
      </c>
      <c r="K24" s="321">
        <v>0</v>
      </c>
      <c r="M24" s="356"/>
      <c r="N24" s="356"/>
      <c r="O24" s="356"/>
      <c r="P24" s="356"/>
    </row>
    <row r="25" spans="2:16" s="162" customFormat="1" ht="12" x14ac:dyDescent="0.2">
      <c r="B25" s="333" t="s">
        <v>106</v>
      </c>
      <c r="C25" s="334">
        <v>33098193.050000001</v>
      </c>
      <c r="D25" s="352">
        <v>24448803.66</v>
      </c>
      <c r="E25" s="321">
        <v>0.73867487639177931</v>
      </c>
      <c r="F25" s="339">
        <v>445326</v>
      </c>
      <c r="G25" s="321">
        <v>1.3454692204111125E-2</v>
      </c>
      <c r="H25" s="339">
        <v>8204063.3899999997</v>
      </c>
      <c r="I25" s="321">
        <v>0.24787043140410953</v>
      </c>
      <c r="J25" s="339">
        <v>0</v>
      </c>
      <c r="K25" s="321">
        <v>0</v>
      </c>
      <c r="M25" s="356"/>
      <c r="N25" s="356"/>
      <c r="O25" s="356"/>
      <c r="P25" s="356"/>
    </row>
    <row r="26" spans="2:16" s="162" customFormat="1" ht="12" x14ac:dyDescent="0.2">
      <c r="B26" s="333" t="s">
        <v>6</v>
      </c>
      <c r="C26" s="334">
        <v>126020966.59</v>
      </c>
      <c r="D26" s="352">
        <v>52076246.939999998</v>
      </c>
      <c r="E26" s="321">
        <v>0.4132347842516258</v>
      </c>
      <c r="F26" s="339">
        <v>36455250.740000002</v>
      </c>
      <c r="G26" s="321">
        <v>0.28927925032192853</v>
      </c>
      <c r="H26" s="339">
        <v>34571237.710000001</v>
      </c>
      <c r="I26" s="321">
        <v>0.27432925365883754</v>
      </c>
      <c r="J26" s="339">
        <v>2918231.2</v>
      </c>
      <c r="K26" s="321">
        <v>2.3156711767608099E-2</v>
      </c>
      <c r="M26" s="356"/>
      <c r="N26" s="356"/>
      <c r="O26" s="356"/>
      <c r="P26" s="356"/>
    </row>
    <row r="27" spans="2:16" s="162" customFormat="1" ht="12" x14ac:dyDescent="0.2">
      <c r="B27" s="333" t="s">
        <v>7</v>
      </c>
      <c r="C27" s="334">
        <v>101842870.61000001</v>
      </c>
      <c r="D27" s="352">
        <v>77927203.900000006</v>
      </c>
      <c r="E27" s="321">
        <v>0.7651709288362134</v>
      </c>
      <c r="F27" s="339">
        <v>3464943.57</v>
      </c>
      <c r="G27" s="321">
        <v>3.4022446041105353E-2</v>
      </c>
      <c r="H27" s="339">
        <v>15646781.65</v>
      </c>
      <c r="I27" s="321">
        <v>0.15363649469306723</v>
      </c>
      <c r="J27" s="339">
        <v>4803941.49</v>
      </c>
      <c r="K27" s="321">
        <v>4.7170130429613974E-2</v>
      </c>
      <c r="M27" s="356"/>
      <c r="N27" s="356"/>
      <c r="O27" s="356"/>
      <c r="P27" s="356"/>
    </row>
    <row r="28" spans="2:16" s="162" customFormat="1" ht="12" x14ac:dyDescent="0.2">
      <c r="B28" s="333" t="s">
        <v>8</v>
      </c>
      <c r="C28" s="334">
        <v>93151899.74000001</v>
      </c>
      <c r="D28" s="352">
        <v>73913337.950000003</v>
      </c>
      <c r="E28" s="321">
        <v>0.79347107419497054</v>
      </c>
      <c r="F28" s="339">
        <v>9199916.4499999993</v>
      </c>
      <c r="G28" s="321">
        <v>9.8762520954250574E-2</v>
      </c>
      <c r="H28" s="339">
        <v>7474596.3099999996</v>
      </c>
      <c r="I28" s="321">
        <v>8.0240943350190858E-2</v>
      </c>
      <c r="J28" s="339">
        <v>2564049.0300000003</v>
      </c>
      <c r="K28" s="321">
        <v>2.7525461500587965E-2</v>
      </c>
      <c r="M28" s="356"/>
      <c r="N28" s="356"/>
      <c r="O28" s="356"/>
      <c r="P28" s="356"/>
    </row>
    <row r="29" spans="2:16" s="162" customFormat="1" ht="12" x14ac:dyDescent="0.2">
      <c r="B29" s="333" t="s">
        <v>107</v>
      </c>
      <c r="C29" s="334">
        <v>158491814.32999998</v>
      </c>
      <c r="D29" s="352">
        <v>50205302.420000002</v>
      </c>
      <c r="E29" s="321">
        <v>0.31676905606914324</v>
      </c>
      <c r="F29" s="339">
        <v>68735352.519999996</v>
      </c>
      <c r="G29" s="321">
        <v>0.43368392753006352</v>
      </c>
      <c r="H29" s="339">
        <v>35246659.390000001</v>
      </c>
      <c r="I29" s="321">
        <v>0.22238788507154067</v>
      </c>
      <c r="J29" s="339">
        <v>4304500</v>
      </c>
      <c r="K29" s="321">
        <v>2.715913132925267E-2</v>
      </c>
      <c r="M29" s="356"/>
      <c r="N29" s="356"/>
      <c r="O29" s="356"/>
      <c r="P29" s="356"/>
    </row>
    <row r="30" spans="2:16" s="162" customFormat="1" ht="12" x14ac:dyDescent="0.2">
      <c r="B30" s="333" t="s">
        <v>108</v>
      </c>
      <c r="C30" s="334">
        <v>210912887.46000001</v>
      </c>
      <c r="D30" s="352">
        <v>90350134.920000002</v>
      </c>
      <c r="E30" s="321">
        <v>0.4283765492382966</v>
      </c>
      <c r="F30" s="339">
        <v>7134250.3700000001</v>
      </c>
      <c r="G30" s="321">
        <v>3.3825578208695396E-2</v>
      </c>
      <c r="H30" s="339">
        <v>67387401.329999998</v>
      </c>
      <c r="I30" s="321">
        <v>0.3195034790976447</v>
      </c>
      <c r="J30" s="339">
        <v>46041100.840000004</v>
      </c>
      <c r="K30" s="321">
        <v>0.21829439345536331</v>
      </c>
      <c r="M30" s="356"/>
      <c r="N30" s="356"/>
      <c r="O30" s="356"/>
      <c r="P30" s="356"/>
    </row>
    <row r="31" spans="2:16" s="162" customFormat="1" ht="12" x14ac:dyDescent="0.2">
      <c r="B31" s="333" t="s">
        <v>99</v>
      </c>
      <c r="C31" s="334">
        <v>109405703.44</v>
      </c>
      <c r="D31" s="352">
        <v>76122722.290000007</v>
      </c>
      <c r="E31" s="321">
        <v>0.69578385675064047</v>
      </c>
      <c r="F31" s="339">
        <v>18046582.710000001</v>
      </c>
      <c r="G31" s="321">
        <v>0.16495102305061329</v>
      </c>
      <c r="H31" s="339">
        <v>6406040.1299999999</v>
      </c>
      <c r="I31" s="321">
        <v>5.8553072907329591E-2</v>
      </c>
      <c r="J31" s="339">
        <v>8830358.3099999987</v>
      </c>
      <c r="K31" s="321">
        <v>8.0712047291416775E-2</v>
      </c>
      <c r="M31" s="356"/>
      <c r="N31" s="356"/>
      <c r="O31" s="356"/>
      <c r="P31" s="356"/>
    </row>
    <row r="32" spans="2:16" s="162" customFormat="1" ht="12" x14ac:dyDescent="0.2">
      <c r="B32" s="333" t="s">
        <v>9</v>
      </c>
      <c r="C32" s="334">
        <v>266084718.21000001</v>
      </c>
      <c r="D32" s="352">
        <v>146691376.09999999</v>
      </c>
      <c r="E32" s="321">
        <v>0.55129575680564968</v>
      </c>
      <c r="F32" s="339">
        <v>62280843.520000003</v>
      </c>
      <c r="G32" s="321">
        <v>0.23406396255664172</v>
      </c>
      <c r="H32" s="339">
        <v>50810361.119999997</v>
      </c>
      <c r="I32" s="321">
        <v>0.19095557783930803</v>
      </c>
      <c r="J32" s="339">
        <v>6302137.4700000007</v>
      </c>
      <c r="K32" s="321">
        <v>2.3684702798400518E-2</v>
      </c>
      <c r="M32" s="498"/>
      <c r="N32" s="498"/>
      <c r="O32" s="498"/>
      <c r="P32" s="498"/>
    </row>
    <row r="33" spans="2:16" s="162" customFormat="1" ht="12" x14ac:dyDescent="0.2">
      <c r="B33" s="333" t="s">
        <v>10</v>
      </c>
      <c r="C33" s="334">
        <v>1263754850.21</v>
      </c>
      <c r="D33" s="352">
        <v>305879802.06999999</v>
      </c>
      <c r="E33" s="321">
        <v>0.24204045746623365</v>
      </c>
      <c r="F33" s="339">
        <v>752317353.42999995</v>
      </c>
      <c r="G33" s="321">
        <v>0.59530323725759493</v>
      </c>
      <c r="H33" s="339">
        <v>205557694.71000001</v>
      </c>
      <c r="I33" s="321">
        <v>0.16265630527617139</v>
      </c>
      <c r="J33" s="339">
        <v>0</v>
      </c>
      <c r="K33" s="321">
        <v>0</v>
      </c>
      <c r="M33" s="356"/>
      <c r="N33" s="356"/>
      <c r="O33" s="356"/>
      <c r="P33" s="356"/>
    </row>
    <row r="34" spans="2:16" s="162" customFormat="1" ht="12" x14ac:dyDescent="0.2">
      <c r="B34" s="333" t="s">
        <v>11</v>
      </c>
      <c r="C34" s="334">
        <v>149770673.09</v>
      </c>
      <c r="D34" s="352">
        <v>104946720.34</v>
      </c>
      <c r="E34" s="321">
        <v>0.70071608930364859</v>
      </c>
      <c r="F34" s="339">
        <v>8466514.2599999998</v>
      </c>
      <c r="G34" s="321">
        <v>5.6529853844699711E-2</v>
      </c>
      <c r="H34" s="339">
        <v>35941152.780000001</v>
      </c>
      <c r="I34" s="321">
        <v>0.23997456937649128</v>
      </c>
      <c r="J34" s="339">
        <v>416285.71</v>
      </c>
      <c r="K34" s="321">
        <v>2.7794874751604151E-3</v>
      </c>
      <c r="M34" s="356"/>
      <c r="N34" s="356"/>
      <c r="O34" s="356"/>
      <c r="P34" s="356"/>
    </row>
    <row r="35" spans="2:16" s="162" customFormat="1" ht="12" x14ac:dyDescent="0.2">
      <c r="B35" s="333" t="s">
        <v>12</v>
      </c>
      <c r="C35" s="334">
        <v>1608633196.05</v>
      </c>
      <c r="D35" s="352">
        <v>710167156.20000005</v>
      </c>
      <c r="E35" s="321">
        <v>0.44147239901788426</v>
      </c>
      <c r="F35" s="339">
        <v>477695265.44</v>
      </c>
      <c r="G35" s="321">
        <v>0.29695723463433499</v>
      </c>
      <c r="H35" s="339">
        <v>362129606.20999998</v>
      </c>
      <c r="I35" s="321">
        <v>0.22511633298331124</v>
      </c>
      <c r="J35" s="339">
        <v>58641168.199999996</v>
      </c>
      <c r="K35" s="321">
        <v>3.6454033364469556E-2</v>
      </c>
      <c r="M35" s="356"/>
      <c r="N35" s="356"/>
      <c r="O35" s="356"/>
      <c r="P35" s="356"/>
    </row>
    <row r="36" spans="2:16" s="162" customFormat="1" ht="12" x14ac:dyDescent="0.2">
      <c r="B36" s="333" t="s">
        <v>13</v>
      </c>
      <c r="C36" s="334">
        <v>195518566.36000001</v>
      </c>
      <c r="D36" s="352">
        <v>122525339.61</v>
      </c>
      <c r="E36" s="321">
        <v>0.62666856601433596</v>
      </c>
      <c r="F36" s="339">
        <v>58901412.869999997</v>
      </c>
      <c r="G36" s="321">
        <v>0.30125738934453589</v>
      </c>
      <c r="H36" s="339">
        <v>14067813.880000001</v>
      </c>
      <c r="I36" s="321">
        <v>7.1951294150231923E-2</v>
      </c>
      <c r="J36" s="339">
        <v>24000</v>
      </c>
      <c r="K36" s="321">
        <v>1.2275049089614242E-4</v>
      </c>
      <c r="M36" s="356"/>
      <c r="N36" s="356"/>
      <c r="O36" s="356"/>
      <c r="P36" s="356"/>
    </row>
    <row r="37" spans="2:16" s="162" customFormat="1" ht="12" x14ac:dyDescent="0.2">
      <c r="B37" s="333" t="s">
        <v>59</v>
      </c>
      <c r="C37" s="334">
        <v>218388166.06</v>
      </c>
      <c r="D37" s="352">
        <v>137819313.62</v>
      </c>
      <c r="E37" s="321">
        <v>0.63107500789276061</v>
      </c>
      <c r="F37" s="339">
        <v>75528439.299999997</v>
      </c>
      <c r="G37" s="321">
        <v>0.34584492677707318</v>
      </c>
      <c r="H37" s="339">
        <v>5040413.1399999997</v>
      </c>
      <c r="I37" s="321">
        <v>2.3080065330166266E-2</v>
      </c>
      <c r="J37" s="339">
        <v>0</v>
      </c>
      <c r="K37" s="321">
        <v>0</v>
      </c>
      <c r="M37" s="356"/>
      <c r="N37" s="356"/>
      <c r="O37" s="356"/>
      <c r="P37" s="356"/>
    </row>
    <row r="38" spans="2:16" s="162" customFormat="1" ht="12" x14ac:dyDescent="0.2">
      <c r="B38" s="333" t="s">
        <v>14</v>
      </c>
      <c r="C38" s="334">
        <v>321392364.68000001</v>
      </c>
      <c r="D38" s="352">
        <v>135484961.59999999</v>
      </c>
      <c r="E38" s="321">
        <v>0.42155625487524567</v>
      </c>
      <c r="F38" s="339">
        <v>149945808.93000001</v>
      </c>
      <c r="G38" s="321">
        <v>0.46655062599043445</v>
      </c>
      <c r="H38" s="339">
        <v>25917544.870000001</v>
      </c>
      <c r="I38" s="321">
        <v>8.0641445529688494E-2</v>
      </c>
      <c r="J38" s="339">
        <v>10044049.279999999</v>
      </c>
      <c r="K38" s="321">
        <v>3.1251673604631318E-2</v>
      </c>
      <c r="M38" s="356"/>
      <c r="N38" s="356"/>
      <c r="O38" s="356"/>
      <c r="P38" s="356"/>
    </row>
    <row r="39" spans="2:16" s="162" customFormat="1" ht="12" x14ac:dyDescent="0.2">
      <c r="B39" s="333" t="s">
        <v>15</v>
      </c>
      <c r="C39" s="334">
        <v>739354543.93000007</v>
      </c>
      <c r="D39" s="352">
        <v>456250766.94999999</v>
      </c>
      <c r="E39" s="321">
        <v>0.61709334269432237</v>
      </c>
      <c r="F39" s="339">
        <v>53611837.32</v>
      </c>
      <c r="G39" s="321">
        <v>7.2511676245376286E-2</v>
      </c>
      <c r="H39" s="339">
        <v>209589235.66</v>
      </c>
      <c r="I39" s="321">
        <v>0.28347595531899955</v>
      </c>
      <c r="J39" s="339">
        <v>19902704</v>
      </c>
      <c r="K39" s="321">
        <v>2.691902574130163E-2</v>
      </c>
      <c r="M39" s="356"/>
      <c r="N39" s="356"/>
      <c r="O39" s="356"/>
      <c r="P39" s="356"/>
    </row>
    <row r="40" spans="2:16" s="162" customFormat="1" ht="12" x14ac:dyDescent="0.2">
      <c r="B40" s="333" t="s">
        <v>80</v>
      </c>
      <c r="C40" s="334">
        <v>148993277.55000001</v>
      </c>
      <c r="D40" s="352">
        <v>107744565.95999999</v>
      </c>
      <c r="E40" s="321">
        <v>0.7231505188134576</v>
      </c>
      <c r="F40" s="339">
        <v>28882287.5</v>
      </c>
      <c r="G40" s="321">
        <v>0.19384960163929221</v>
      </c>
      <c r="H40" s="339">
        <v>9302214.0899999999</v>
      </c>
      <c r="I40" s="321">
        <v>6.2433783879130456E-2</v>
      </c>
      <c r="J40" s="339">
        <v>3064210</v>
      </c>
      <c r="K40" s="321">
        <v>2.0566095668119625E-2</v>
      </c>
      <c r="M40" s="356"/>
      <c r="N40" s="356"/>
      <c r="O40" s="356"/>
      <c r="P40" s="356"/>
    </row>
    <row r="41" spans="2:16" s="162" customFormat="1" ht="12" x14ac:dyDescent="0.2">
      <c r="B41" s="333" t="s">
        <v>16</v>
      </c>
      <c r="C41" s="334">
        <v>250173937.23999998</v>
      </c>
      <c r="D41" s="352">
        <v>105266213.41</v>
      </c>
      <c r="E41" s="321">
        <v>0.42077210188771463</v>
      </c>
      <c r="F41" s="339">
        <v>86920891.329999998</v>
      </c>
      <c r="G41" s="321">
        <v>0.34744183302601167</v>
      </c>
      <c r="H41" s="339">
        <v>43171992.240000002</v>
      </c>
      <c r="I41" s="321">
        <v>0.1725679050195533</v>
      </c>
      <c r="J41" s="339">
        <v>14814840.26</v>
      </c>
      <c r="K41" s="321">
        <v>5.9218160066720468E-2</v>
      </c>
      <c r="M41" s="356"/>
      <c r="N41" s="356"/>
      <c r="O41" s="356"/>
      <c r="P41" s="356"/>
    </row>
    <row r="42" spans="2:16" s="162" customFormat="1" ht="12" x14ac:dyDescent="0.2">
      <c r="B42" s="333" t="s">
        <v>17</v>
      </c>
      <c r="C42" s="334">
        <v>366873860.39999998</v>
      </c>
      <c r="D42" s="352">
        <v>190930913.5</v>
      </c>
      <c r="E42" s="321">
        <v>0.52042659373941058</v>
      </c>
      <c r="F42" s="339">
        <v>145455453.55000001</v>
      </c>
      <c r="G42" s="321">
        <v>0.39647265518293118</v>
      </c>
      <c r="H42" s="339">
        <v>28035553.870000001</v>
      </c>
      <c r="I42" s="321">
        <v>7.6417419980352466E-2</v>
      </c>
      <c r="J42" s="339">
        <v>2451939.48</v>
      </c>
      <c r="K42" s="321">
        <v>6.6833310973059452E-3</v>
      </c>
      <c r="M42" s="356"/>
      <c r="N42" s="356"/>
      <c r="O42" s="356"/>
      <c r="P42" s="356"/>
    </row>
    <row r="43" spans="2:16" s="162" customFormat="1" ht="12" x14ac:dyDescent="0.2">
      <c r="B43" s="333" t="s">
        <v>74</v>
      </c>
      <c r="C43" s="334">
        <v>101504891.13000001</v>
      </c>
      <c r="D43" s="352">
        <v>51400095.690000005</v>
      </c>
      <c r="E43" s="321">
        <v>0.50638048194318575</v>
      </c>
      <c r="F43" s="339">
        <v>5003516.99</v>
      </c>
      <c r="G43" s="321">
        <v>4.929335851995411E-2</v>
      </c>
      <c r="H43" s="339">
        <v>44811591.450000003</v>
      </c>
      <c r="I43" s="321">
        <v>0.44147223794968271</v>
      </c>
      <c r="J43" s="339">
        <v>289687</v>
      </c>
      <c r="K43" s="321">
        <v>2.8539215871774114E-3</v>
      </c>
      <c r="M43" s="356"/>
      <c r="N43" s="356"/>
      <c r="O43" s="356"/>
      <c r="P43" s="356"/>
    </row>
    <row r="44" spans="2:16" s="162" customFormat="1" ht="12" x14ac:dyDescent="0.2">
      <c r="B44" s="333" t="s">
        <v>18</v>
      </c>
      <c r="C44" s="334">
        <v>893963976.26999998</v>
      </c>
      <c r="D44" s="352">
        <v>254834973.16</v>
      </c>
      <c r="E44" s="321">
        <v>0.28506179211301164</v>
      </c>
      <c r="F44" s="339">
        <v>535669315.50999999</v>
      </c>
      <c r="G44" s="321">
        <v>0.59920682458038355</v>
      </c>
      <c r="H44" s="339">
        <v>103256887.59999999</v>
      </c>
      <c r="I44" s="321">
        <v>0.11550452852790767</v>
      </c>
      <c r="J44" s="339">
        <v>202800</v>
      </c>
      <c r="K44" s="321">
        <v>2.2685477869720022E-4</v>
      </c>
      <c r="M44" s="356"/>
      <c r="N44" s="356"/>
      <c r="O44" s="356"/>
      <c r="P44" s="356"/>
    </row>
    <row r="45" spans="2:16" s="162" customFormat="1" ht="12" x14ac:dyDescent="0.2">
      <c r="B45" s="333" t="s">
        <v>81</v>
      </c>
      <c r="C45" s="334">
        <v>80567561.180000007</v>
      </c>
      <c r="D45" s="352">
        <v>63958321.280000001</v>
      </c>
      <c r="E45" s="321">
        <v>0.79384705634948449</v>
      </c>
      <c r="F45" s="339">
        <v>7987243.2999999998</v>
      </c>
      <c r="G45" s="321">
        <v>9.9137210845383558E-2</v>
      </c>
      <c r="H45" s="339">
        <v>7609731.5800000001</v>
      </c>
      <c r="I45" s="321">
        <v>9.4451556787212648E-2</v>
      </c>
      <c r="J45" s="339">
        <v>1012265.02</v>
      </c>
      <c r="K45" s="321">
        <v>1.2564176017919275E-2</v>
      </c>
      <c r="M45" s="356"/>
      <c r="N45" s="356"/>
      <c r="O45" s="356"/>
      <c r="P45" s="356"/>
    </row>
    <row r="46" spans="2:16" s="162" customFormat="1" ht="12" x14ac:dyDescent="0.2">
      <c r="B46" s="333" t="s">
        <v>75</v>
      </c>
      <c r="C46" s="334">
        <v>64240535.480000004</v>
      </c>
      <c r="D46" s="352">
        <v>34016400.880000003</v>
      </c>
      <c r="E46" s="321">
        <v>0.52951614780032963</v>
      </c>
      <c r="F46" s="339">
        <v>15278131.42</v>
      </c>
      <c r="G46" s="321">
        <v>0.23782696245980917</v>
      </c>
      <c r="H46" s="339">
        <v>14029203.18</v>
      </c>
      <c r="I46" s="321">
        <v>0.21838552675775422</v>
      </c>
      <c r="J46" s="339">
        <v>916800</v>
      </c>
      <c r="K46" s="321">
        <v>1.4271362982106947E-2</v>
      </c>
      <c r="M46" s="356"/>
      <c r="N46" s="356"/>
      <c r="O46" s="356"/>
      <c r="P46" s="356"/>
    </row>
    <row r="47" spans="2:16" s="162" customFormat="1" ht="12" x14ac:dyDescent="0.2">
      <c r="B47" s="333" t="s">
        <v>52</v>
      </c>
      <c r="C47" s="334">
        <v>93963976.629999995</v>
      </c>
      <c r="D47" s="352">
        <v>42384123.079999998</v>
      </c>
      <c r="E47" s="321">
        <v>0.45106778789168406</v>
      </c>
      <c r="F47" s="339">
        <v>6662188.5099999998</v>
      </c>
      <c r="G47" s="321">
        <v>7.0901517250952048E-2</v>
      </c>
      <c r="H47" s="339">
        <v>43908901.719999999</v>
      </c>
      <c r="I47" s="321">
        <v>0.46729505598618043</v>
      </c>
      <c r="J47" s="339">
        <v>1008763.3200000001</v>
      </c>
      <c r="K47" s="321">
        <v>1.0735638871183438E-2</v>
      </c>
      <c r="M47" s="356"/>
      <c r="N47" s="356"/>
      <c r="O47" s="356"/>
      <c r="P47" s="356"/>
    </row>
    <row r="48" spans="2:16" s="162" customFormat="1" ht="12" x14ac:dyDescent="0.2">
      <c r="B48" s="333" t="s">
        <v>93</v>
      </c>
      <c r="C48" s="334">
        <v>168168642.92000002</v>
      </c>
      <c r="D48" s="352">
        <v>92290811.840000004</v>
      </c>
      <c r="E48" s="321">
        <v>0.54879917110292631</v>
      </c>
      <c r="F48" s="339">
        <v>26485398.539999999</v>
      </c>
      <c r="G48" s="321">
        <v>0.15749308598868483</v>
      </c>
      <c r="H48" s="339">
        <v>48380178.229999997</v>
      </c>
      <c r="I48" s="321">
        <v>0.28768846195075182</v>
      </c>
      <c r="J48" s="339">
        <v>1012254.31</v>
      </c>
      <c r="K48" s="321">
        <v>6.0192809576369265E-3</v>
      </c>
      <c r="M48" s="356"/>
      <c r="N48" s="356"/>
      <c r="O48" s="356"/>
      <c r="P48" s="356"/>
    </row>
    <row r="49" spans="2:16" s="162" customFormat="1" ht="12" x14ac:dyDescent="0.2">
      <c r="B49" s="333" t="s">
        <v>109</v>
      </c>
      <c r="C49" s="334">
        <v>103066420.81999999</v>
      </c>
      <c r="D49" s="352">
        <v>36597142.210000001</v>
      </c>
      <c r="E49" s="321">
        <v>0.35508308058853577</v>
      </c>
      <c r="F49" s="339">
        <v>13628228.720000001</v>
      </c>
      <c r="G49" s="321">
        <v>0.13222763157557374</v>
      </c>
      <c r="H49" s="339">
        <v>6075146.7400000002</v>
      </c>
      <c r="I49" s="321">
        <v>5.8943996421588367E-2</v>
      </c>
      <c r="J49" s="339">
        <v>46765903.149999999</v>
      </c>
      <c r="K49" s="321">
        <v>0.4537452914143022</v>
      </c>
      <c r="M49" s="356"/>
      <c r="N49" s="356"/>
      <c r="O49" s="356"/>
      <c r="P49" s="356"/>
    </row>
    <row r="50" spans="2:16" s="162" customFormat="1" ht="12" x14ac:dyDescent="0.2">
      <c r="B50" s="333" t="s">
        <v>19</v>
      </c>
      <c r="C50" s="334">
        <v>160946711.68000001</v>
      </c>
      <c r="D50" s="352">
        <v>30091913.710000001</v>
      </c>
      <c r="E50" s="321">
        <v>0.18696817969061597</v>
      </c>
      <c r="F50" s="339">
        <v>53981585.049999997</v>
      </c>
      <c r="G50" s="321">
        <v>0.33540036007276813</v>
      </c>
      <c r="H50" s="339">
        <v>55549563.409999996</v>
      </c>
      <c r="I50" s="321">
        <v>0.34514258061044217</v>
      </c>
      <c r="J50" s="339">
        <v>21323649.510000002</v>
      </c>
      <c r="K50" s="321">
        <v>0.13248887962617367</v>
      </c>
      <c r="M50" s="356"/>
      <c r="N50" s="356"/>
      <c r="O50" s="356"/>
      <c r="P50" s="356"/>
    </row>
    <row r="51" spans="2:16" s="162" customFormat="1" ht="12" x14ac:dyDescent="0.2">
      <c r="B51" s="333" t="s">
        <v>110</v>
      </c>
      <c r="C51" s="334">
        <v>116614507.14999999</v>
      </c>
      <c r="D51" s="352">
        <v>71854776.159999996</v>
      </c>
      <c r="E51" s="321">
        <v>0.61617356121544953</v>
      </c>
      <c r="F51" s="339">
        <v>27673647.84</v>
      </c>
      <c r="G51" s="321">
        <v>0.23730879215914091</v>
      </c>
      <c r="H51" s="339">
        <v>1565840.81</v>
      </c>
      <c r="I51" s="321">
        <v>1.3427495843084735E-2</v>
      </c>
      <c r="J51" s="339">
        <v>15520242.34</v>
      </c>
      <c r="K51" s="321">
        <v>0.13309015078232486</v>
      </c>
      <c r="M51" s="356"/>
      <c r="N51" s="356"/>
      <c r="O51" s="356"/>
      <c r="P51" s="356"/>
    </row>
    <row r="52" spans="2:16" s="162" customFormat="1" ht="12" x14ac:dyDescent="0.2">
      <c r="B52" s="333" t="s">
        <v>20</v>
      </c>
      <c r="C52" s="334">
        <v>158305794.39999998</v>
      </c>
      <c r="D52" s="352">
        <v>85209225.599999994</v>
      </c>
      <c r="E52" s="321">
        <v>0.53825714922788703</v>
      </c>
      <c r="F52" s="339">
        <v>7842790.4199999999</v>
      </c>
      <c r="G52" s="321">
        <v>4.954203002944535E-2</v>
      </c>
      <c r="H52" s="339">
        <v>65253778.380000003</v>
      </c>
      <c r="I52" s="321">
        <v>0.41220082074266773</v>
      </c>
      <c r="J52" s="339">
        <v>0</v>
      </c>
      <c r="K52" s="321">
        <v>0</v>
      </c>
      <c r="M52" s="356"/>
      <c r="N52" s="356"/>
      <c r="O52" s="356"/>
      <c r="P52" s="356"/>
    </row>
    <row r="53" spans="2:16" s="162" customFormat="1" ht="12" x14ac:dyDescent="0.2">
      <c r="B53" s="333" t="s">
        <v>55</v>
      </c>
      <c r="C53" s="334">
        <v>177361887.25</v>
      </c>
      <c r="D53" s="352">
        <v>94266571.890000001</v>
      </c>
      <c r="E53" s="321">
        <v>0.53149283282674364</v>
      </c>
      <c r="F53" s="339">
        <v>65297976.659999996</v>
      </c>
      <c r="G53" s="321">
        <v>0.3681623920022874</v>
      </c>
      <c r="H53" s="339">
        <v>17797338.699999999</v>
      </c>
      <c r="I53" s="321">
        <v>0.10034477517096897</v>
      </c>
      <c r="J53" s="339">
        <v>0</v>
      </c>
      <c r="K53" s="321">
        <v>0</v>
      </c>
      <c r="M53" s="356"/>
      <c r="N53" s="356"/>
      <c r="O53" s="356"/>
      <c r="P53" s="356"/>
    </row>
    <row r="54" spans="2:16" s="162" customFormat="1" ht="12" x14ac:dyDescent="0.2">
      <c r="B54" s="333" t="s">
        <v>21</v>
      </c>
      <c r="C54" s="334">
        <v>508536051.85000002</v>
      </c>
      <c r="D54" s="352">
        <v>359717138.22000003</v>
      </c>
      <c r="E54" s="321">
        <v>0.70735818416685969</v>
      </c>
      <c r="F54" s="339">
        <v>87482006.890000001</v>
      </c>
      <c r="G54" s="321">
        <v>0.17202714846223738</v>
      </c>
      <c r="H54" s="339">
        <v>61236375.740000002</v>
      </c>
      <c r="I54" s="321">
        <v>0.12041698030499232</v>
      </c>
      <c r="J54" s="339">
        <v>100531</v>
      </c>
      <c r="K54" s="321">
        <v>1.9768706591062507E-4</v>
      </c>
      <c r="M54" s="356"/>
      <c r="N54" s="356"/>
      <c r="O54" s="356"/>
      <c r="P54" s="356"/>
    </row>
    <row r="55" spans="2:16" s="162" customFormat="1" ht="12" x14ac:dyDescent="0.2">
      <c r="B55" s="333" t="s">
        <v>22</v>
      </c>
      <c r="C55" s="334">
        <v>183435967.77999997</v>
      </c>
      <c r="D55" s="352">
        <v>60227222.579999998</v>
      </c>
      <c r="E55" s="321">
        <v>0.32832831700832105</v>
      </c>
      <c r="F55" s="339">
        <v>73978939.849999994</v>
      </c>
      <c r="G55" s="321">
        <v>0.40329571536769204</v>
      </c>
      <c r="H55" s="339">
        <v>49148991.329999998</v>
      </c>
      <c r="I55" s="321">
        <v>0.26793541051308867</v>
      </c>
      <c r="J55" s="339">
        <v>80814.02</v>
      </c>
      <c r="K55" s="321">
        <v>4.4055711089835219E-4</v>
      </c>
      <c r="M55" s="356"/>
      <c r="N55" s="356"/>
      <c r="O55" s="356"/>
      <c r="P55" s="356"/>
    </row>
    <row r="56" spans="2:16" s="162" customFormat="1" ht="12" x14ac:dyDescent="0.2">
      <c r="B56" s="333" t="s">
        <v>111</v>
      </c>
      <c r="C56" s="334">
        <v>34363734.490000002</v>
      </c>
      <c r="D56" s="352">
        <v>28028965.75</v>
      </c>
      <c r="E56" s="321">
        <v>0.81565540433786532</v>
      </c>
      <c r="F56" s="339">
        <v>3886050</v>
      </c>
      <c r="G56" s="321">
        <v>0.11308578819135207</v>
      </c>
      <c r="H56" s="339">
        <v>2448718.7400000002</v>
      </c>
      <c r="I56" s="321">
        <v>7.1258807470782559E-2</v>
      </c>
      <c r="J56" s="339">
        <v>0</v>
      </c>
      <c r="K56" s="321">
        <v>0</v>
      </c>
      <c r="M56" s="356"/>
      <c r="N56" s="356"/>
      <c r="O56" s="356"/>
      <c r="P56" s="356"/>
    </row>
    <row r="57" spans="2:16" s="162" customFormat="1" ht="12" x14ac:dyDescent="0.2">
      <c r="B57" s="333" t="s">
        <v>23</v>
      </c>
      <c r="C57" s="334">
        <v>301683113.33000004</v>
      </c>
      <c r="D57" s="352">
        <v>152363919.22</v>
      </c>
      <c r="E57" s="321">
        <v>0.50504623059009179</v>
      </c>
      <c r="F57" s="339">
        <v>65637360.909999996</v>
      </c>
      <c r="G57" s="321">
        <v>0.21757055005661421</v>
      </c>
      <c r="H57" s="339">
        <v>82402159.969999999</v>
      </c>
      <c r="I57" s="321">
        <v>0.2731414399050679</v>
      </c>
      <c r="J57" s="339">
        <v>1279673.23</v>
      </c>
      <c r="K57" s="321">
        <v>4.2417794482259028E-3</v>
      </c>
      <c r="M57" s="356"/>
      <c r="N57" s="356"/>
      <c r="O57" s="356"/>
      <c r="P57" s="356"/>
    </row>
    <row r="58" spans="2:16" s="162" customFormat="1" ht="12" x14ac:dyDescent="0.2">
      <c r="B58" s="333" t="s">
        <v>24</v>
      </c>
      <c r="C58" s="334">
        <v>191752512.21999997</v>
      </c>
      <c r="D58" s="352">
        <v>166657592.73999998</v>
      </c>
      <c r="E58" s="321">
        <v>0.8691286012920223</v>
      </c>
      <c r="F58" s="339">
        <v>6279111.8399999999</v>
      </c>
      <c r="G58" s="321">
        <v>3.2745916949426454E-2</v>
      </c>
      <c r="H58" s="339">
        <v>18815807.640000001</v>
      </c>
      <c r="I58" s="321">
        <v>9.8125481758551347E-2</v>
      </c>
      <c r="J58" s="339">
        <v>0</v>
      </c>
      <c r="K58" s="321">
        <v>0</v>
      </c>
      <c r="M58" s="356"/>
      <c r="N58" s="356"/>
      <c r="O58" s="356"/>
      <c r="P58" s="356"/>
    </row>
    <row r="59" spans="2:16" s="162" customFormat="1" ht="12" x14ac:dyDescent="0.2">
      <c r="B59" s="333" t="s">
        <v>98</v>
      </c>
      <c r="C59" s="334">
        <v>429780878.94999999</v>
      </c>
      <c r="D59" s="352">
        <v>164119786.00999999</v>
      </c>
      <c r="E59" s="321">
        <v>0.38186851497665958</v>
      </c>
      <c r="F59" s="339">
        <v>164223905.59999999</v>
      </c>
      <c r="G59" s="321">
        <v>0.38211077701087193</v>
      </c>
      <c r="H59" s="339">
        <v>72393944.189999998</v>
      </c>
      <c r="I59" s="321">
        <v>0.16844384600558787</v>
      </c>
      <c r="J59" s="339">
        <v>29043243.149999999</v>
      </c>
      <c r="K59" s="321">
        <v>6.7576862006880581E-2</v>
      </c>
      <c r="M59" s="356"/>
      <c r="N59" s="356"/>
      <c r="O59" s="356"/>
      <c r="P59" s="356"/>
    </row>
    <row r="60" spans="2:16" s="162" customFormat="1" ht="12" x14ac:dyDescent="0.2">
      <c r="B60" s="333" t="s">
        <v>25</v>
      </c>
      <c r="C60" s="334">
        <v>143896585.25</v>
      </c>
      <c r="D60" s="352">
        <v>121699786.31999999</v>
      </c>
      <c r="E60" s="321">
        <v>0.84574478337038916</v>
      </c>
      <c r="F60" s="339">
        <v>0</v>
      </c>
      <c r="G60" s="321">
        <v>0</v>
      </c>
      <c r="H60" s="339">
        <v>22196798.93</v>
      </c>
      <c r="I60" s="321">
        <v>0.15425521662961075</v>
      </c>
      <c r="J60" s="339">
        <v>0</v>
      </c>
      <c r="K60" s="321">
        <v>0</v>
      </c>
      <c r="M60" s="356"/>
      <c r="N60" s="356"/>
      <c r="O60" s="356"/>
      <c r="P60" s="356"/>
    </row>
    <row r="61" spans="2:16" s="162" customFormat="1" ht="12" x14ac:dyDescent="0.2">
      <c r="B61" s="333" t="s">
        <v>112</v>
      </c>
      <c r="C61" s="334">
        <v>33359352.799999997</v>
      </c>
      <c r="D61" s="352">
        <v>28230406.039999999</v>
      </c>
      <c r="E61" s="321">
        <v>0.84625161073268784</v>
      </c>
      <c r="F61" s="339">
        <v>2050536.07</v>
      </c>
      <c r="G61" s="321">
        <v>6.1468101083783623E-2</v>
      </c>
      <c r="H61" s="339">
        <v>948441.69</v>
      </c>
      <c r="I61" s="321">
        <v>2.8431057871122729E-2</v>
      </c>
      <c r="J61" s="339">
        <v>2129969</v>
      </c>
      <c r="K61" s="321">
        <v>6.384923031240583E-2</v>
      </c>
      <c r="M61" s="356"/>
      <c r="N61" s="356"/>
      <c r="O61" s="356"/>
      <c r="P61" s="356"/>
    </row>
    <row r="62" spans="2:16" s="162" customFormat="1" ht="12" x14ac:dyDescent="0.2">
      <c r="B62" s="333" t="s">
        <v>26</v>
      </c>
      <c r="C62" s="334">
        <v>328861065.88999999</v>
      </c>
      <c r="D62" s="352">
        <v>56465044.43</v>
      </c>
      <c r="E62" s="321">
        <v>0.17169878190715002</v>
      </c>
      <c r="F62" s="339">
        <v>33858634.799999997</v>
      </c>
      <c r="G62" s="321">
        <v>0.1029572616276969</v>
      </c>
      <c r="H62" s="339">
        <v>235875844.75999999</v>
      </c>
      <c r="I62" s="321">
        <v>0.71725074575686498</v>
      </c>
      <c r="J62" s="339">
        <v>2661541.9</v>
      </c>
      <c r="K62" s="321">
        <v>8.0932107082881417E-3</v>
      </c>
      <c r="M62" s="356"/>
      <c r="N62" s="356"/>
      <c r="O62" s="356"/>
      <c r="P62" s="356"/>
    </row>
    <row r="63" spans="2:16" s="162" customFormat="1" ht="12" x14ac:dyDescent="0.2">
      <c r="B63" s="333" t="s">
        <v>82</v>
      </c>
      <c r="C63" s="334">
        <v>3631312275.5799999</v>
      </c>
      <c r="D63" s="352">
        <v>422950628.82999998</v>
      </c>
      <c r="E63" s="321">
        <v>0.11647321869679896</v>
      </c>
      <c r="F63" s="339">
        <v>3162060279.8099999</v>
      </c>
      <c r="G63" s="321">
        <v>0.87077619324406619</v>
      </c>
      <c r="H63" s="339">
        <v>46301366.939999998</v>
      </c>
      <c r="I63" s="321">
        <v>1.2750588059134808E-2</v>
      </c>
      <c r="J63" s="339">
        <v>0</v>
      </c>
      <c r="K63" s="321">
        <v>0</v>
      </c>
      <c r="M63" s="356"/>
      <c r="N63" s="356"/>
      <c r="O63" s="356"/>
      <c r="P63" s="356"/>
    </row>
    <row r="64" spans="2:16" s="162" customFormat="1" ht="12" x14ac:dyDescent="0.2">
      <c r="B64" s="333" t="s">
        <v>83</v>
      </c>
      <c r="C64" s="334">
        <v>54029956.359999999</v>
      </c>
      <c r="D64" s="352">
        <v>9034938.5899999999</v>
      </c>
      <c r="E64" s="321">
        <v>0.16722091222507143</v>
      </c>
      <c r="F64" s="339">
        <v>12811067.07</v>
      </c>
      <c r="G64" s="321">
        <v>0.23711044637238349</v>
      </c>
      <c r="H64" s="339">
        <v>31407234.57</v>
      </c>
      <c r="I64" s="321">
        <v>0.58129298422405762</v>
      </c>
      <c r="J64" s="339">
        <v>776716.13</v>
      </c>
      <c r="K64" s="321">
        <v>1.4375657178487494E-2</v>
      </c>
      <c r="M64" s="356"/>
      <c r="N64" s="356"/>
      <c r="O64" s="356"/>
      <c r="P64" s="356"/>
    </row>
    <row r="65" spans="2:16" s="162" customFormat="1" ht="12" x14ac:dyDescent="0.2">
      <c r="B65" s="333" t="s">
        <v>28</v>
      </c>
      <c r="C65" s="334">
        <v>944774821.31000006</v>
      </c>
      <c r="D65" s="352">
        <v>157900191.53</v>
      </c>
      <c r="E65" s="321">
        <v>0.1671299742207987</v>
      </c>
      <c r="F65" s="339">
        <v>761852568.57000005</v>
      </c>
      <c r="G65" s="321">
        <v>0.80638534324362621</v>
      </c>
      <c r="H65" s="339">
        <v>14089052.550000001</v>
      </c>
      <c r="I65" s="321">
        <v>1.4912603757225969E-2</v>
      </c>
      <c r="J65" s="339">
        <v>10933008.66</v>
      </c>
      <c r="K65" s="321">
        <v>1.1572078778349084E-2</v>
      </c>
      <c r="M65" s="356"/>
      <c r="N65" s="356"/>
      <c r="O65" s="356"/>
      <c r="P65" s="356"/>
    </row>
    <row r="66" spans="2:16" s="162" customFormat="1" ht="12" x14ac:dyDescent="0.2">
      <c r="B66" s="333" t="s">
        <v>27</v>
      </c>
      <c r="C66" s="334">
        <v>444214857.14999998</v>
      </c>
      <c r="D66" s="352">
        <v>258125730.94999999</v>
      </c>
      <c r="E66" s="321">
        <v>0.58108306553744449</v>
      </c>
      <c r="F66" s="339">
        <v>120964988.20999999</v>
      </c>
      <c r="G66" s="321">
        <v>0.27231189201119677</v>
      </c>
      <c r="H66" s="339">
        <v>64616137.990000002</v>
      </c>
      <c r="I66" s="321">
        <v>0.1454614517050716</v>
      </c>
      <c r="J66" s="339">
        <v>508000</v>
      </c>
      <c r="K66" s="321">
        <v>1.1435907462871316E-3</v>
      </c>
      <c r="M66" s="356"/>
      <c r="N66" s="356"/>
      <c r="O66" s="356"/>
      <c r="P66" s="356"/>
    </row>
    <row r="67" spans="2:16" s="162" customFormat="1" ht="12" x14ac:dyDescent="0.2">
      <c r="B67" s="333" t="s">
        <v>29</v>
      </c>
      <c r="C67" s="334">
        <v>199866990.04000002</v>
      </c>
      <c r="D67" s="352">
        <v>129501926.51000001</v>
      </c>
      <c r="E67" s="321">
        <v>0.6479405452800503</v>
      </c>
      <c r="F67" s="339">
        <v>41715178.799999997</v>
      </c>
      <c r="G67" s="321">
        <v>0.20871469966927209</v>
      </c>
      <c r="H67" s="339">
        <v>28649884.73</v>
      </c>
      <c r="I67" s="321">
        <v>0.14334475505067748</v>
      </c>
      <c r="J67" s="339">
        <v>0</v>
      </c>
      <c r="K67" s="321">
        <v>0</v>
      </c>
      <c r="M67" s="356"/>
      <c r="N67" s="356"/>
      <c r="O67" s="356"/>
      <c r="P67" s="356"/>
    </row>
    <row r="68" spans="2:16" s="162" customFormat="1" ht="12" x14ac:dyDescent="0.2">
      <c r="B68" s="340" t="s">
        <v>76</v>
      </c>
      <c r="C68" s="341">
        <v>38858780.530000001</v>
      </c>
      <c r="D68" s="354">
        <v>12318577.32</v>
      </c>
      <c r="E68" s="323">
        <v>0.31700884978852423</v>
      </c>
      <c r="F68" s="355">
        <v>63078</v>
      </c>
      <c r="G68" s="323">
        <v>1.623262468344886E-3</v>
      </c>
      <c r="H68" s="355">
        <v>26477125.210000001</v>
      </c>
      <c r="I68" s="323">
        <v>0.68136788774313084</v>
      </c>
      <c r="J68" s="355">
        <v>0</v>
      </c>
      <c r="K68" s="323">
        <v>0</v>
      </c>
      <c r="M68" s="356"/>
      <c r="N68" s="356"/>
      <c r="O68" s="356"/>
      <c r="P68" s="356"/>
    </row>
    <row r="69" spans="2:16" ht="14.25" x14ac:dyDescent="0.2">
      <c r="B69" s="65"/>
      <c r="C69" s="64"/>
      <c r="D69" s="64"/>
      <c r="E69" s="73"/>
      <c r="F69" s="64"/>
      <c r="G69" s="73"/>
      <c r="H69" s="64"/>
      <c r="I69" s="73"/>
      <c r="J69" s="64"/>
      <c r="K69" s="73"/>
    </row>
    <row r="70" spans="2:16" ht="14.25" customHeight="1" x14ac:dyDescent="0.2">
      <c r="B70" s="623" t="s">
        <v>182</v>
      </c>
      <c r="C70" s="623"/>
      <c r="D70" s="623"/>
      <c r="E70" s="623"/>
      <c r="F70" s="623"/>
      <c r="G70" s="623"/>
      <c r="H70" s="623"/>
      <c r="I70" s="623"/>
      <c r="J70" s="623"/>
      <c r="K70" s="623"/>
    </row>
    <row r="71" spans="2:16" ht="14.25" customHeight="1" x14ac:dyDescent="0.2">
      <c r="B71" s="623"/>
      <c r="C71" s="623"/>
      <c r="D71" s="623"/>
      <c r="E71" s="623"/>
      <c r="F71" s="623"/>
      <c r="G71" s="623"/>
      <c r="H71" s="623"/>
      <c r="I71" s="623"/>
      <c r="J71" s="623"/>
      <c r="K71" s="623"/>
    </row>
    <row r="72" spans="2:16" ht="14.25" x14ac:dyDescent="0.2">
      <c r="B72" s="109" t="s">
        <v>142</v>
      </c>
      <c r="C72" s="64"/>
      <c r="D72" s="64"/>
      <c r="E72" s="73"/>
      <c r="F72" s="64"/>
      <c r="G72" s="73"/>
      <c r="H72" s="64"/>
      <c r="I72" s="73"/>
      <c r="J72" s="64"/>
      <c r="K72" s="73"/>
    </row>
    <row r="73" spans="2:16" x14ac:dyDescent="0.2">
      <c r="B73" s="115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3">
    <tabColor theme="4" tint="0.79998168889431442"/>
    <pageSetUpPr fitToPage="1"/>
  </sheetPr>
  <dimension ref="B2:K72"/>
  <sheetViews>
    <sheetView showGridLines="0" topLeftCell="A51" workbookViewId="0">
      <selection activeCell="C11" sqref="C11"/>
    </sheetView>
  </sheetViews>
  <sheetFormatPr baseColWidth="10" defaultRowHeight="14.25" x14ac:dyDescent="0.2"/>
  <cols>
    <col min="1" max="1" width="2.140625" style="75" customWidth="1"/>
    <col min="2" max="2" width="35" style="72" customWidth="1"/>
    <col min="3" max="3" width="14.42578125" style="80" customWidth="1"/>
    <col min="4" max="4" width="14.140625" style="80" customWidth="1"/>
    <col min="5" max="5" width="5.42578125" style="47" customWidth="1"/>
    <col min="6" max="6" width="13.42578125" style="80" bestFit="1" customWidth="1"/>
    <col min="7" max="7" width="4.5703125" style="48" bestFit="1" customWidth="1"/>
    <col min="8" max="8" width="13.42578125" style="80" bestFit="1" customWidth="1"/>
    <col min="9" max="9" width="6.28515625" style="48" bestFit="1" customWidth="1"/>
    <col min="10" max="10" width="13.42578125" style="80" bestFit="1" customWidth="1"/>
    <col min="11" max="11" width="7.140625" style="48" customWidth="1"/>
    <col min="12" max="16384" width="11.42578125" style="75"/>
  </cols>
  <sheetData>
    <row r="2" spans="2:11" ht="14.25" customHeight="1" x14ac:dyDescent="0.2">
      <c r="B2" s="185" t="s">
        <v>146</v>
      </c>
      <c r="C2" s="79"/>
      <c r="D2" s="79"/>
      <c r="E2" s="45"/>
      <c r="F2" s="79"/>
      <c r="G2" s="79"/>
      <c r="H2" s="79"/>
      <c r="I2" s="79"/>
      <c r="J2" s="79"/>
      <c r="K2" s="79"/>
    </row>
    <row r="3" spans="2:11" ht="14.25" customHeight="1" x14ac:dyDescent="0.2">
      <c r="B3" s="188" t="s">
        <v>163</v>
      </c>
      <c r="C3" s="79"/>
      <c r="D3" s="79"/>
      <c r="E3" s="46"/>
      <c r="F3" s="79"/>
      <c r="G3" s="79"/>
      <c r="H3" s="79"/>
      <c r="I3" s="79"/>
      <c r="J3" s="61"/>
      <c r="K3" s="79"/>
    </row>
    <row r="4" spans="2:11" ht="14.25" customHeight="1" x14ac:dyDescent="0.2">
      <c r="C4" s="59"/>
      <c r="D4" s="124"/>
      <c r="E4" s="71"/>
      <c r="F4" s="59"/>
      <c r="G4" s="71"/>
      <c r="H4" s="59"/>
      <c r="I4" s="71"/>
      <c r="J4" s="59"/>
      <c r="K4" s="71"/>
    </row>
    <row r="5" spans="2:11" s="162" customFormat="1" ht="12" x14ac:dyDescent="0.2">
      <c r="B5" s="611" t="s">
        <v>60</v>
      </c>
      <c r="C5" s="624" t="s">
        <v>35</v>
      </c>
      <c r="D5" s="624"/>
      <c r="E5" s="624"/>
      <c r="F5" s="624"/>
      <c r="G5" s="624"/>
      <c r="H5" s="624"/>
      <c r="I5" s="624"/>
      <c r="J5" s="624"/>
      <c r="K5" s="624"/>
    </row>
    <row r="6" spans="2:11" s="162" customFormat="1" ht="12" x14ac:dyDescent="0.2">
      <c r="B6" s="615"/>
      <c r="C6" s="625" t="s">
        <v>44</v>
      </c>
      <c r="D6" s="624" t="s">
        <v>36</v>
      </c>
      <c r="E6" s="624"/>
      <c r="F6" s="624" t="s">
        <v>37</v>
      </c>
      <c r="G6" s="624"/>
      <c r="H6" s="624" t="s">
        <v>38</v>
      </c>
      <c r="I6" s="624"/>
      <c r="J6" s="624" t="s">
        <v>39</v>
      </c>
      <c r="K6" s="624"/>
    </row>
    <row r="7" spans="2:11" s="162" customFormat="1" ht="12" x14ac:dyDescent="0.2">
      <c r="B7" s="612"/>
      <c r="C7" s="625"/>
      <c r="D7" s="324" t="s">
        <v>66</v>
      </c>
      <c r="E7" s="325" t="s">
        <v>40</v>
      </c>
      <c r="F7" s="324" t="s">
        <v>66</v>
      </c>
      <c r="G7" s="326" t="s">
        <v>40</v>
      </c>
      <c r="H7" s="324" t="s">
        <v>66</v>
      </c>
      <c r="I7" s="326" t="s">
        <v>40</v>
      </c>
      <c r="J7" s="324" t="s">
        <v>66</v>
      </c>
      <c r="K7" s="326" t="s">
        <v>40</v>
      </c>
    </row>
    <row r="8" spans="2:11" s="162" customFormat="1" ht="5.25" customHeight="1" x14ac:dyDescent="0.2">
      <c r="B8" s="327"/>
      <c r="C8" s="328"/>
      <c r="D8" s="328"/>
      <c r="E8" s="329"/>
      <c r="F8" s="328"/>
      <c r="G8" s="330"/>
      <c r="H8" s="328"/>
      <c r="I8" s="330"/>
      <c r="J8" s="328"/>
      <c r="K8" s="330"/>
    </row>
    <row r="9" spans="2:11" s="162" customFormat="1" ht="12" x14ac:dyDescent="0.2">
      <c r="B9" s="254" t="s">
        <v>61</v>
      </c>
      <c r="C9" s="307">
        <v>8722113240.3899975</v>
      </c>
      <c r="D9" s="307">
        <v>2772531895.7800007</v>
      </c>
      <c r="E9" s="358">
        <v>0.31787387062817252</v>
      </c>
      <c r="F9" s="307">
        <v>1697543246.4100006</v>
      </c>
      <c r="G9" s="358">
        <v>0.19462522437212673</v>
      </c>
      <c r="H9" s="307">
        <v>3567352912.4699998</v>
      </c>
      <c r="I9" s="358">
        <v>0.40900098567288157</v>
      </c>
      <c r="J9" s="307">
        <v>684685185.73000026</v>
      </c>
      <c r="K9" s="358">
        <v>7.8499919326819642E-2</v>
      </c>
    </row>
    <row r="10" spans="2:11" s="162" customFormat="1" ht="5.25" customHeight="1" x14ac:dyDescent="0.2">
      <c r="B10" s="310"/>
      <c r="C10" s="331"/>
      <c r="D10" s="311"/>
      <c r="E10" s="312"/>
      <c r="F10" s="311"/>
      <c r="G10" s="312"/>
      <c r="H10" s="311"/>
      <c r="I10" s="312"/>
      <c r="J10" s="311"/>
      <c r="K10" s="332"/>
    </row>
    <row r="11" spans="2:11" s="162" customFormat="1" ht="12" x14ac:dyDescent="0.2">
      <c r="B11" s="254" t="s">
        <v>57</v>
      </c>
      <c r="C11" s="317">
        <v>8722113240.3899975</v>
      </c>
      <c r="D11" s="347">
        <v>2772531895.7800007</v>
      </c>
      <c r="E11" s="362">
        <v>0.31787387062817252</v>
      </c>
      <c r="F11" s="317">
        <v>1697543246.4100006</v>
      </c>
      <c r="G11" s="362">
        <v>0.19462522437212673</v>
      </c>
      <c r="H11" s="317">
        <v>3567352912.4699998</v>
      </c>
      <c r="I11" s="362">
        <v>0.40900098567288157</v>
      </c>
      <c r="J11" s="317">
        <v>684685185.73000026</v>
      </c>
      <c r="K11" s="362">
        <v>7.8499919326819642E-2</v>
      </c>
    </row>
    <row r="12" spans="2:11" s="162" customFormat="1" ht="12" x14ac:dyDescent="0.2">
      <c r="B12" s="333" t="s">
        <v>104</v>
      </c>
      <c r="C12" s="334">
        <v>28858985.109999999</v>
      </c>
      <c r="D12" s="348">
        <v>633174.98</v>
      </c>
      <c r="E12" s="319">
        <v>2.1940306548777315E-2</v>
      </c>
      <c r="F12" s="348">
        <v>829090</v>
      </c>
      <c r="G12" s="319">
        <v>2.8729007511518828E-2</v>
      </c>
      <c r="H12" s="348">
        <v>26466615.129999999</v>
      </c>
      <c r="I12" s="319">
        <v>0.91710138208668279</v>
      </c>
      <c r="J12" s="348">
        <v>930105</v>
      </c>
      <c r="K12" s="319">
        <v>3.2229303853021044E-2</v>
      </c>
    </row>
    <row r="13" spans="2:11" s="162" customFormat="1" ht="12" x14ac:dyDescent="0.2">
      <c r="B13" s="333" t="s">
        <v>102</v>
      </c>
      <c r="C13" s="334">
        <v>10786175.4</v>
      </c>
      <c r="D13" s="504">
        <v>10132449.140000001</v>
      </c>
      <c r="E13" s="321">
        <v>0.93939220940167545</v>
      </c>
      <c r="F13" s="504">
        <v>214279.16</v>
      </c>
      <c r="G13" s="321">
        <v>1.9866092665246294E-2</v>
      </c>
      <c r="H13" s="504">
        <v>439447.1</v>
      </c>
      <c r="I13" s="321">
        <v>4.0741697933078296E-2</v>
      </c>
      <c r="J13" s="504">
        <v>0</v>
      </c>
      <c r="K13" s="321">
        <v>0</v>
      </c>
    </row>
    <row r="14" spans="2:11" s="162" customFormat="1" ht="12" x14ac:dyDescent="0.2">
      <c r="B14" s="333" t="s">
        <v>72</v>
      </c>
      <c r="C14" s="334">
        <v>51777081.810000002</v>
      </c>
      <c r="D14" s="504">
        <v>14658523.41</v>
      </c>
      <c r="E14" s="321">
        <v>0.28310833476074576</v>
      </c>
      <c r="F14" s="504">
        <v>1889724.83</v>
      </c>
      <c r="G14" s="321">
        <v>3.6497322057169837E-2</v>
      </c>
      <c r="H14" s="504">
        <v>26737601.899999999</v>
      </c>
      <c r="I14" s="321">
        <v>0.51639839414117028</v>
      </c>
      <c r="J14" s="504">
        <v>8491231.6699999999</v>
      </c>
      <c r="K14" s="321">
        <v>0.16399594904091408</v>
      </c>
    </row>
    <row r="15" spans="2:11" s="162" customFormat="1" ht="12" x14ac:dyDescent="0.2">
      <c r="B15" s="333" t="s">
        <v>73</v>
      </c>
      <c r="C15" s="334">
        <v>12993265.58</v>
      </c>
      <c r="D15" s="504">
        <v>2267859.48</v>
      </c>
      <c r="E15" s="321">
        <v>0.17454114718403224</v>
      </c>
      <c r="F15" s="504">
        <v>121930</v>
      </c>
      <c r="G15" s="321">
        <v>9.3840920320817454E-3</v>
      </c>
      <c r="H15" s="504">
        <v>10603476.1</v>
      </c>
      <c r="I15" s="321">
        <v>0.81607476078388597</v>
      </c>
      <c r="J15" s="504">
        <v>0</v>
      </c>
      <c r="K15" s="321">
        <v>0</v>
      </c>
    </row>
    <row r="16" spans="2:11" s="162" customFormat="1" ht="12" x14ac:dyDescent="0.2">
      <c r="B16" s="333" t="s">
        <v>1</v>
      </c>
      <c r="C16" s="334">
        <v>691877500.58000004</v>
      </c>
      <c r="D16" s="504">
        <v>227383363.33000001</v>
      </c>
      <c r="E16" s="321">
        <v>0.32864685314869296</v>
      </c>
      <c r="F16" s="504">
        <v>272919669.22000003</v>
      </c>
      <c r="G16" s="321">
        <v>0.39446241421525025</v>
      </c>
      <c r="H16" s="504">
        <v>133206560.89</v>
      </c>
      <c r="I16" s="321">
        <v>0.19252911213088025</v>
      </c>
      <c r="J16" s="504">
        <v>58367907.140000001</v>
      </c>
      <c r="K16" s="321">
        <v>8.436162050517651E-2</v>
      </c>
    </row>
    <row r="17" spans="2:11" s="162" customFormat="1" ht="12" x14ac:dyDescent="0.2">
      <c r="B17" s="333" t="s">
        <v>2</v>
      </c>
      <c r="C17" s="334">
        <v>150072161.93000001</v>
      </c>
      <c r="D17" s="504">
        <v>69950644.140000001</v>
      </c>
      <c r="E17" s="321">
        <v>0.46611338998786422</v>
      </c>
      <c r="F17" s="504">
        <v>49102279.780000001</v>
      </c>
      <c r="G17" s="321">
        <v>0.32719112691202101</v>
      </c>
      <c r="H17" s="504">
        <v>17933952.190000001</v>
      </c>
      <c r="I17" s="321">
        <v>0.11950219120828788</v>
      </c>
      <c r="J17" s="504">
        <v>13085285.819999998</v>
      </c>
      <c r="K17" s="321">
        <v>8.7193291891826868E-2</v>
      </c>
    </row>
    <row r="18" spans="2:11" s="162" customFormat="1" ht="12" x14ac:dyDescent="0.2">
      <c r="B18" s="333" t="s">
        <v>79</v>
      </c>
      <c r="C18" s="334">
        <v>109631880.86</v>
      </c>
      <c r="D18" s="504">
        <v>35997608.240000002</v>
      </c>
      <c r="E18" s="321">
        <v>0.32834981902726795</v>
      </c>
      <c r="F18" s="504">
        <v>41806003.57</v>
      </c>
      <c r="G18" s="321">
        <v>0.38133071550041453</v>
      </c>
      <c r="H18" s="504">
        <v>31828269.050000001</v>
      </c>
      <c r="I18" s="321">
        <v>0.29031946547231757</v>
      </c>
      <c r="J18" s="504">
        <v>0</v>
      </c>
      <c r="K18" s="321">
        <v>0</v>
      </c>
    </row>
    <row r="19" spans="2:11" s="162" customFormat="1" ht="12" x14ac:dyDescent="0.2">
      <c r="B19" s="333" t="s">
        <v>56</v>
      </c>
      <c r="C19" s="334">
        <v>27160172.09</v>
      </c>
      <c r="D19" s="504">
        <v>25907003.699999999</v>
      </c>
      <c r="E19" s="321">
        <v>0.95386007180486898</v>
      </c>
      <c r="F19" s="504">
        <v>0</v>
      </c>
      <c r="G19" s="321">
        <v>0</v>
      </c>
      <c r="H19" s="504">
        <v>1253168.3899999999</v>
      </c>
      <c r="I19" s="321">
        <v>4.6139928195130957E-2</v>
      </c>
      <c r="J19" s="504">
        <v>0</v>
      </c>
      <c r="K19" s="321">
        <v>0</v>
      </c>
    </row>
    <row r="20" spans="2:11" s="162" customFormat="1" ht="12" x14ac:dyDescent="0.2">
      <c r="B20" s="333" t="s">
        <v>41</v>
      </c>
      <c r="C20" s="334">
        <v>6918382.7199999997</v>
      </c>
      <c r="D20" s="504">
        <v>3244906.83</v>
      </c>
      <c r="E20" s="321">
        <v>0.46902678867699304</v>
      </c>
      <c r="F20" s="504">
        <v>0</v>
      </c>
      <c r="G20" s="321">
        <v>0</v>
      </c>
      <c r="H20" s="504">
        <v>3411220.51</v>
      </c>
      <c r="I20" s="321">
        <v>0.49306617573189127</v>
      </c>
      <c r="J20" s="504">
        <v>262255.38</v>
      </c>
      <c r="K20" s="321">
        <v>3.7907035591115724E-2</v>
      </c>
    </row>
    <row r="21" spans="2:11" s="162" customFormat="1" ht="12" x14ac:dyDescent="0.2">
      <c r="B21" s="333" t="s">
        <v>3</v>
      </c>
      <c r="C21" s="334">
        <v>34665746.030000001</v>
      </c>
      <c r="D21" s="504">
        <v>2591610.73</v>
      </c>
      <c r="E21" s="321">
        <v>7.475998721496431E-2</v>
      </c>
      <c r="F21" s="504">
        <v>15302164.689999999</v>
      </c>
      <c r="G21" s="321">
        <v>0.44142031954994965</v>
      </c>
      <c r="H21" s="504">
        <v>12493298.640000001</v>
      </c>
      <c r="I21" s="321">
        <v>0.36039318551483657</v>
      </c>
      <c r="J21" s="504">
        <v>4278671.97</v>
      </c>
      <c r="K21" s="321">
        <v>0.12342650772024939</v>
      </c>
    </row>
    <row r="22" spans="2:11" s="162" customFormat="1" ht="12" x14ac:dyDescent="0.2">
      <c r="B22" s="333" t="s">
        <v>105</v>
      </c>
      <c r="C22" s="334">
        <v>21498907.009999998</v>
      </c>
      <c r="D22" s="351">
        <v>10763468.390000001</v>
      </c>
      <c r="E22" s="321">
        <v>0.5006518882561557</v>
      </c>
      <c r="F22" s="504">
        <v>0</v>
      </c>
      <c r="G22" s="321">
        <v>0</v>
      </c>
      <c r="H22" s="351">
        <v>10735438.619999999</v>
      </c>
      <c r="I22" s="321">
        <v>0.49934811174384441</v>
      </c>
      <c r="J22" s="504">
        <v>0</v>
      </c>
      <c r="K22" s="321">
        <v>0</v>
      </c>
    </row>
    <row r="23" spans="2:11" s="162" customFormat="1" ht="12" x14ac:dyDescent="0.2">
      <c r="B23" s="333" t="s">
        <v>4</v>
      </c>
      <c r="C23" s="334">
        <v>1144811442.5200002</v>
      </c>
      <c r="D23" s="504">
        <v>398096321.81</v>
      </c>
      <c r="E23" s="321">
        <v>0.34773964255082568</v>
      </c>
      <c r="F23" s="504">
        <v>54195842.079999998</v>
      </c>
      <c r="G23" s="321">
        <v>4.7340409142576492E-2</v>
      </c>
      <c r="H23" s="504">
        <v>663484547.24000001</v>
      </c>
      <c r="I23" s="321">
        <v>0.5795579277051196</v>
      </c>
      <c r="J23" s="504">
        <v>29034731.390000001</v>
      </c>
      <c r="K23" s="321">
        <v>2.5362020601478005E-2</v>
      </c>
    </row>
    <row r="24" spans="2:11" s="162" customFormat="1" ht="12" x14ac:dyDescent="0.2">
      <c r="B24" s="333" t="s">
        <v>5</v>
      </c>
      <c r="C24" s="334">
        <v>135003990.63999999</v>
      </c>
      <c r="D24" s="504">
        <v>42907424.530000001</v>
      </c>
      <c r="E24" s="321">
        <v>0.31782337934303306</v>
      </c>
      <c r="F24" s="504">
        <v>45717232.100000001</v>
      </c>
      <c r="G24" s="321">
        <v>0.3386361535186691</v>
      </c>
      <c r="H24" s="504">
        <v>33471292.539999999</v>
      </c>
      <c r="I24" s="321">
        <v>0.24792817146608759</v>
      </c>
      <c r="J24" s="504">
        <v>12908041.470000001</v>
      </c>
      <c r="K24" s="321">
        <v>9.5612295672210371E-2</v>
      </c>
    </row>
    <row r="25" spans="2:11" s="162" customFormat="1" ht="12" x14ac:dyDescent="0.2">
      <c r="B25" s="333" t="s">
        <v>106</v>
      </c>
      <c r="C25" s="334">
        <v>4386554.46</v>
      </c>
      <c r="D25" s="504">
        <v>486715</v>
      </c>
      <c r="E25" s="321">
        <v>0.11095610562646474</v>
      </c>
      <c r="F25" s="504">
        <v>0</v>
      </c>
      <c r="G25" s="321">
        <v>0</v>
      </c>
      <c r="H25" s="504">
        <v>3899839.46</v>
      </c>
      <c r="I25" s="321">
        <v>0.88904389437353526</v>
      </c>
      <c r="J25" s="504">
        <v>0</v>
      </c>
      <c r="K25" s="321">
        <v>0</v>
      </c>
    </row>
    <row r="26" spans="2:11" s="162" customFormat="1" ht="12" x14ac:dyDescent="0.2">
      <c r="B26" s="333" t="s">
        <v>6</v>
      </c>
      <c r="C26" s="334">
        <v>215496418.27000001</v>
      </c>
      <c r="D26" s="504">
        <v>91076643.420000002</v>
      </c>
      <c r="E26" s="321">
        <v>0.42263646027697849</v>
      </c>
      <c r="F26" s="504">
        <v>45591082.579999998</v>
      </c>
      <c r="G26" s="321">
        <v>0.21156306423097004</v>
      </c>
      <c r="H26" s="504">
        <v>44500967.090000004</v>
      </c>
      <c r="I26" s="321">
        <v>0.20650443959696724</v>
      </c>
      <c r="J26" s="504">
        <v>34327725.18</v>
      </c>
      <c r="K26" s="321">
        <v>0.1592960358950842</v>
      </c>
    </row>
    <row r="27" spans="2:11" s="162" customFormat="1" ht="12" x14ac:dyDescent="0.2">
      <c r="B27" s="333" t="s">
        <v>7</v>
      </c>
      <c r="C27" s="334">
        <v>81706021.25</v>
      </c>
      <c r="D27" s="504">
        <v>30215108.889999997</v>
      </c>
      <c r="E27" s="321">
        <v>0.36980271989440433</v>
      </c>
      <c r="F27" s="504">
        <v>25970630.949999999</v>
      </c>
      <c r="G27" s="321">
        <v>0.31785455407914626</v>
      </c>
      <c r="H27" s="504">
        <v>23931191.41</v>
      </c>
      <c r="I27" s="321">
        <v>0.29289385340128771</v>
      </c>
      <c r="J27" s="504">
        <v>1589090</v>
      </c>
      <c r="K27" s="321">
        <v>1.9448872625161637E-2</v>
      </c>
    </row>
    <row r="28" spans="2:11" s="162" customFormat="1" ht="12" x14ac:dyDescent="0.2">
      <c r="B28" s="333" t="s">
        <v>8</v>
      </c>
      <c r="C28" s="334">
        <v>33122413.400000002</v>
      </c>
      <c r="D28" s="504">
        <v>17370705.039999999</v>
      </c>
      <c r="E28" s="321">
        <v>0.52443959412691821</v>
      </c>
      <c r="F28" s="504">
        <v>3036479.42</v>
      </c>
      <c r="G28" s="321">
        <v>9.1674461740761909E-2</v>
      </c>
      <c r="H28" s="504">
        <v>11463241.73</v>
      </c>
      <c r="I28" s="321">
        <v>0.34608715227254544</v>
      </c>
      <c r="J28" s="504">
        <v>1251987.21</v>
      </c>
      <c r="K28" s="321">
        <v>3.7798791859774319E-2</v>
      </c>
    </row>
    <row r="29" spans="2:11" s="162" customFormat="1" ht="12" x14ac:dyDescent="0.2">
      <c r="B29" s="333" t="s">
        <v>107</v>
      </c>
      <c r="C29" s="334">
        <v>5006725.82</v>
      </c>
      <c r="D29" s="351">
        <v>1147703.03</v>
      </c>
      <c r="E29" s="321">
        <v>0.22923225102827779</v>
      </c>
      <c r="F29" s="504">
        <v>199690</v>
      </c>
      <c r="G29" s="321">
        <v>3.9884349009548917E-2</v>
      </c>
      <c r="H29" s="351">
        <v>3659332.79</v>
      </c>
      <c r="I29" s="321">
        <v>0.73088339996217322</v>
      </c>
      <c r="J29" s="504">
        <v>0</v>
      </c>
      <c r="K29" s="321">
        <v>0</v>
      </c>
    </row>
    <row r="30" spans="2:11" s="162" customFormat="1" ht="12" x14ac:dyDescent="0.2">
      <c r="B30" s="333" t="s">
        <v>108</v>
      </c>
      <c r="C30" s="334">
        <v>229764826.63</v>
      </c>
      <c r="D30" s="504">
        <v>123131345.53</v>
      </c>
      <c r="E30" s="321">
        <v>0.53590163183803419</v>
      </c>
      <c r="F30" s="504">
        <v>56780371.229999997</v>
      </c>
      <c r="G30" s="321">
        <v>0.24712386165805886</v>
      </c>
      <c r="H30" s="504">
        <v>8383808.7699999996</v>
      </c>
      <c r="I30" s="321">
        <v>3.6488651866200567E-2</v>
      </c>
      <c r="J30" s="504">
        <v>41469301.100000001</v>
      </c>
      <c r="K30" s="321">
        <v>0.18048585463770644</v>
      </c>
    </row>
    <row r="31" spans="2:11" s="162" customFormat="1" ht="12" x14ac:dyDescent="0.2">
      <c r="B31" s="333" t="s">
        <v>99</v>
      </c>
      <c r="C31" s="334">
        <v>147036297.25999999</v>
      </c>
      <c r="D31" s="504">
        <v>64536952.310000002</v>
      </c>
      <c r="E31" s="321">
        <v>0.43891850864471371</v>
      </c>
      <c r="F31" s="504">
        <v>13984718.640000001</v>
      </c>
      <c r="G31" s="321">
        <v>9.5110655672124483E-2</v>
      </c>
      <c r="H31" s="504">
        <v>678659.12</v>
      </c>
      <c r="I31" s="321">
        <v>4.6155890256128181E-3</v>
      </c>
      <c r="J31" s="504">
        <v>67835967.189999998</v>
      </c>
      <c r="K31" s="321">
        <v>0.46135524665754907</v>
      </c>
    </row>
    <row r="32" spans="2:11" s="162" customFormat="1" ht="12" x14ac:dyDescent="0.2">
      <c r="B32" s="333" t="s">
        <v>9</v>
      </c>
      <c r="C32" s="334">
        <v>40500088.969999999</v>
      </c>
      <c r="D32" s="504">
        <v>3914432.8</v>
      </c>
      <c r="E32" s="321">
        <v>9.6652449403248797E-2</v>
      </c>
      <c r="F32" s="504">
        <v>3828319.64</v>
      </c>
      <c r="G32" s="321">
        <v>9.4526203209967921E-2</v>
      </c>
      <c r="H32" s="504">
        <v>26485678.379999999</v>
      </c>
      <c r="I32" s="321">
        <v>0.65396593078150955</v>
      </c>
      <c r="J32" s="504">
        <v>6271658.1500000004</v>
      </c>
      <c r="K32" s="321">
        <v>0.15485541660527372</v>
      </c>
    </row>
    <row r="33" spans="2:11" s="162" customFormat="1" ht="12" x14ac:dyDescent="0.2">
      <c r="B33" s="333" t="s">
        <v>10</v>
      </c>
      <c r="C33" s="334">
        <v>609094922.22000003</v>
      </c>
      <c r="D33" s="504">
        <v>169831717.80000001</v>
      </c>
      <c r="E33" s="321">
        <v>0.27882635629436131</v>
      </c>
      <c r="F33" s="504">
        <v>158483316.80000001</v>
      </c>
      <c r="G33" s="321">
        <v>0.2601947759182881</v>
      </c>
      <c r="H33" s="504">
        <v>280779887.62</v>
      </c>
      <c r="I33" s="321">
        <v>0.46097886778735064</v>
      </c>
      <c r="J33" s="504">
        <v>0</v>
      </c>
      <c r="K33" s="321">
        <v>0</v>
      </c>
    </row>
    <row r="34" spans="2:11" s="162" customFormat="1" ht="12" x14ac:dyDescent="0.2">
      <c r="B34" s="333" t="s">
        <v>11</v>
      </c>
      <c r="C34" s="334">
        <v>122875729.23999999</v>
      </c>
      <c r="D34" s="504">
        <v>54135116.020000003</v>
      </c>
      <c r="E34" s="321">
        <v>0.44056801416220842</v>
      </c>
      <c r="F34" s="504">
        <v>16718177.029999999</v>
      </c>
      <c r="G34" s="321">
        <v>0.1360576017200775</v>
      </c>
      <c r="H34" s="504">
        <v>52022436.189999998</v>
      </c>
      <c r="I34" s="321">
        <v>0.42337438411771416</v>
      </c>
      <c r="J34" s="504">
        <v>0</v>
      </c>
      <c r="K34" s="321">
        <v>0</v>
      </c>
    </row>
    <row r="35" spans="2:11" s="162" customFormat="1" ht="12" x14ac:dyDescent="0.2">
      <c r="B35" s="333" t="s">
        <v>12</v>
      </c>
      <c r="C35" s="334">
        <v>561247061.33000004</v>
      </c>
      <c r="D35" s="504">
        <v>94748612.430000007</v>
      </c>
      <c r="E35" s="321">
        <v>0.1688180107446301</v>
      </c>
      <c r="F35" s="504">
        <v>14146681.699999999</v>
      </c>
      <c r="G35" s="321">
        <v>2.5205800929231206E-2</v>
      </c>
      <c r="H35" s="504">
        <v>449946204.47000003</v>
      </c>
      <c r="I35" s="321">
        <v>0.80169008529639729</v>
      </c>
      <c r="J35" s="504">
        <v>2405562.73</v>
      </c>
      <c r="K35" s="321">
        <v>4.2861030297414527E-3</v>
      </c>
    </row>
    <row r="36" spans="2:11" s="162" customFormat="1" ht="12" x14ac:dyDescent="0.2">
      <c r="B36" s="333" t="s">
        <v>13</v>
      </c>
      <c r="C36" s="334">
        <v>29640767.910000004</v>
      </c>
      <c r="D36" s="504">
        <v>11896494.890000001</v>
      </c>
      <c r="E36" s="321">
        <v>0.40135582607448039</v>
      </c>
      <c r="F36" s="504">
        <v>706869.6</v>
      </c>
      <c r="G36" s="321">
        <v>2.3847884175818571E-2</v>
      </c>
      <c r="H36" s="504">
        <v>17037403.420000002</v>
      </c>
      <c r="I36" s="321">
        <v>0.57479628974970098</v>
      </c>
      <c r="J36" s="504">
        <v>0</v>
      </c>
      <c r="K36" s="321">
        <v>0</v>
      </c>
    </row>
    <row r="37" spans="2:11" s="162" customFormat="1" ht="12" x14ac:dyDescent="0.2">
      <c r="B37" s="333" t="s">
        <v>59</v>
      </c>
      <c r="C37" s="334">
        <v>32796038.969999999</v>
      </c>
      <c r="D37" s="504">
        <v>18662724.43</v>
      </c>
      <c r="E37" s="321">
        <v>0.5690542216720631</v>
      </c>
      <c r="F37" s="504">
        <v>3009738.19</v>
      </c>
      <c r="G37" s="321">
        <v>9.1771393269569596E-2</v>
      </c>
      <c r="H37" s="504">
        <v>11120198.35</v>
      </c>
      <c r="I37" s="321">
        <v>0.33907138481485954</v>
      </c>
      <c r="J37" s="504">
        <v>3378</v>
      </c>
      <c r="K37" s="321">
        <v>1.0300024350776042E-4</v>
      </c>
    </row>
    <row r="38" spans="2:11" s="162" customFormat="1" ht="12" x14ac:dyDescent="0.2">
      <c r="B38" s="333" t="s">
        <v>14</v>
      </c>
      <c r="C38" s="334">
        <v>247682972.64000002</v>
      </c>
      <c r="D38" s="504">
        <v>97043895.870000005</v>
      </c>
      <c r="E38" s="321">
        <v>0.39180689264033697</v>
      </c>
      <c r="F38" s="504">
        <v>85674703.560000002</v>
      </c>
      <c r="G38" s="321">
        <v>0.34590469682599334</v>
      </c>
      <c r="H38" s="504">
        <v>35275281.740000002</v>
      </c>
      <c r="I38" s="321">
        <v>0.14242110131353922</v>
      </c>
      <c r="J38" s="504">
        <v>29689091.469999999</v>
      </c>
      <c r="K38" s="321">
        <v>0.11986730922013047</v>
      </c>
    </row>
    <row r="39" spans="2:11" s="162" customFormat="1" ht="12" x14ac:dyDescent="0.2">
      <c r="B39" s="333" t="s">
        <v>15</v>
      </c>
      <c r="C39" s="334">
        <v>50766759.57</v>
      </c>
      <c r="D39" s="504">
        <v>31554114.120000001</v>
      </c>
      <c r="E39" s="321">
        <v>0.6215506837006497</v>
      </c>
      <c r="F39" s="504">
        <v>136248</v>
      </c>
      <c r="G39" s="321">
        <v>2.6838033617673346E-3</v>
      </c>
      <c r="H39" s="504">
        <v>19076397.449999999</v>
      </c>
      <c r="I39" s="321">
        <v>0.37576551293758298</v>
      </c>
      <c r="J39" s="504">
        <v>0</v>
      </c>
      <c r="K39" s="321">
        <v>0</v>
      </c>
    </row>
    <row r="40" spans="2:11" s="162" customFormat="1" ht="12" x14ac:dyDescent="0.2">
      <c r="B40" s="333" t="s">
        <v>80</v>
      </c>
      <c r="C40" s="334">
        <v>53047377.319999993</v>
      </c>
      <c r="D40" s="504">
        <v>5373054.5099999998</v>
      </c>
      <c r="E40" s="321">
        <v>0.10128784459197465</v>
      </c>
      <c r="F40" s="504">
        <v>22512304.170000002</v>
      </c>
      <c r="G40" s="321">
        <v>0.42438109681083863</v>
      </c>
      <c r="H40" s="504">
        <v>18097664.09</v>
      </c>
      <c r="I40" s="321">
        <v>0.34116039292251293</v>
      </c>
      <c r="J40" s="504">
        <v>7064354.5499999998</v>
      </c>
      <c r="K40" s="321">
        <v>0.13317066567467395</v>
      </c>
    </row>
    <row r="41" spans="2:11" s="162" customFormat="1" ht="12" x14ac:dyDescent="0.2">
      <c r="B41" s="333" t="s">
        <v>16</v>
      </c>
      <c r="C41" s="334">
        <v>106288657.84</v>
      </c>
      <c r="D41" s="504">
        <v>31672835.390000001</v>
      </c>
      <c r="E41" s="321">
        <v>0.29798885444275924</v>
      </c>
      <c r="F41" s="504">
        <v>19045616.600000001</v>
      </c>
      <c r="G41" s="321">
        <v>0.17918766674681344</v>
      </c>
      <c r="H41" s="504">
        <v>55570205.850000001</v>
      </c>
      <c r="I41" s="321">
        <v>0.52282347881042734</v>
      </c>
      <c r="J41" s="504">
        <v>0</v>
      </c>
      <c r="K41" s="321">
        <v>0</v>
      </c>
    </row>
    <row r="42" spans="2:11" s="162" customFormat="1" ht="12" x14ac:dyDescent="0.2">
      <c r="B42" s="333" t="s">
        <v>17</v>
      </c>
      <c r="C42" s="334">
        <v>128207006.19</v>
      </c>
      <c r="D42" s="505">
        <v>43837821.019999996</v>
      </c>
      <c r="E42" s="321">
        <v>0.34192999526900503</v>
      </c>
      <c r="F42" s="505">
        <v>46871592.799999997</v>
      </c>
      <c r="G42" s="321">
        <v>0.36559306852963491</v>
      </c>
      <c r="H42" s="505">
        <v>34389851.93</v>
      </c>
      <c r="I42" s="321">
        <v>0.26823691584401393</v>
      </c>
      <c r="J42" s="505">
        <v>3107740.44</v>
      </c>
      <c r="K42" s="321">
        <v>2.4240020357346119E-2</v>
      </c>
    </row>
    <row r="43" spans="2:11" s="162" customFormat="1" ht="12" x14ac:dyDescent="0.2">
      <c r="B43" s="333" t="s">
        <v>74</v>
      </c>
      <c r="C43" s="334">
        <v>100218804.80000001</v>
      </c>
      <c r="D43" s="505">
        <v>19419581.170000002</v>
      </c>
      <c r="E43" s="321">
        <v>0.19377182963570924</v>
      </c>
      <c r="F43" s="505">
        <v>75000</v>
      </c>
      <c r="G43" s="321">
        <v>7.4836254682614201E-4</v>
      </c>
      <c r="H43" s="505">
        <v>78556184.340000004</v>
      </c>
      <c r="I43" s="321">
        <v>0.78384674908835072</v>
      </c>
      <c r="J43" s="505">
        <v>2168039.29</v>
      </c>
      <c r="K43" s="321">
        <v>2.1633058729113877E-2</v>
      </c>
    </row>
    <row r="44" spans="2:11" s="162" customFormat="1" ht="12" x14ac:dyDescent="0.2">
      <c r="B44" s="333" t="s">
        <v>18</v>
      </c>
      <c r="C44" s="334">
        <v>129793513.06999999</v>
      </c>
      <c r="D44" s="504">
        <v>37485468.409999996</v>
      </c>
      <c r="E44" s="321">
        <v>0.28880848914061985</v>
      </c>
      <c r="F44" s="504">
        <v>8989531.2899999991</v>
      </c>
      <c r="G44" s="321">
        <v>6.9260250973804699E-2</v>
      </c>
      <c r="H44" s="504">
        <v>83318513.370000005</v>
      </c>
      <c r="I44" s="321">
        <v>0.64193125988557553</v>
      </c>
      <c r="J44" s="504">
        <v>0</v>
      </c>
      <c r="K44" s="321">
        <v>0</v>
      </c>
    </row>
    <row r="45" spans="2:11" s="162" customFormat="1" ht="12" x14ac:dyDescent="0.2">
      <c r="B45" s="333" t="s">
        <v>81</v>
      </c>
      <c r="C45" s="334">
        <v>459472623.00000006</v>
      </c>
      <c r="D45" s="504">
        <v>96498954.710000008</v>
      </c>
      <c r="E45" s="321">
        <v>0.21002111960433384</v>
      </c>
      <c r="F45" s="504">
        <v>244016914.36000001</v>
      </c>
      <c r="G45" s="321">
        <v>0.53108042165115021</v>
      </c>
      <c r="H45" s="504">
        <v>118742066.43000001</v>
      </c>
      <c r="I45" s="321">
        <v>0.25843121110177653</v>
      </c>
      <c r="J45" s="504">
        <v>214687.5</v>
      </c>
      <c r="K45" s="321">
        <v>4.6724764273931501E-4</v>
      </c>
    </row>
    <row r="46" spans="2:11" s="162" customFormat="1" ht="12" x14ac:dyDescent="0.2">
      <c r="B46" s="333" t="s">
        <v>75</v>
      </c>
      <c r="C46" s="334">
        <v>84661182.439999998</v>
      </c>
      <c r="D46" s="504">
        <v>5576509.1500000004</v>
      </c>
      <c r="E46" s="321">
        <v>6.5868547890316945E-2</v>
      </c>
      <c r="F46" s="504">
        <v>0</v>
      </c>
      <c r="G46" s="321">
        <v>0</v>
      </c>
      <c r="H46" s="504">
        <v>9174273.7899999991</v>
      </c>
      <c r="I46" s="321">
        <v>0.10836458369220008</v>
      </c>
      <c r="J46" s="504">
        <v>69910399.5</v>
      </c>
      <c r="K46" s="321">
        <v>0.82576686841748304</v>
      </c>
    </row>
    <row r="47" spans="2:11" s="162" customFormat="1" ht="12" x14ac:dyDescent="0.2">
      <c r="B47" s="333" t="s">
        <v>52</v>
      </c>
      <c r="C47" s="334">
        <v>63511854.200000003</v>
      </c>
      <c r="D47" s="504">
        <v>23196751.960000001</v>
      </c>
      <c r="E47" s="321">
        <v>0.36523499828792588</v>
      </c>
      <c r="F47" s="504">
        <v>351558.37</v>
      </c>
      <c r="G47" s="321">
        <v>5.5353189483798755E-3</v>
      </c>
      <c r="H47" s="504">
        <v>37109573.869999997</v>
      </c>
      <c r="I47" s="321">
        <v>0.58429366198538724</v>
      </c>
      <c r="J47" s="504">
        <v>2853970</v>
      </c>
      <c r="K47" s="321">
        <v>4.4936020778306926E-2</v>
      </c>
    </row>
    <row r="48" spans="2:11" s="162" customFormat="1" ht="12" x14ac:dyDescent="0.2">
      <c r="B48" s="333" t="s">
        <v>93</v>
      </c>
      <c r="C48" s="334">
        <v>133449167.8</v>
      </c>
      <c r="D48" s="504">
        <v>6150325.6399999997</v>
      </c>
      <c r="E48" s="321">
        <v>4.608740347648687E-2</v>
      </c>
      <c r="F48" s="504">
        <v>98548278.5</v>
      </c>
      <c r="G48" s="321">
        <v>0.73847053619468128</v>
      </c>
      <c r="H48" s="504">
        <v>27723363</v>
      </c>
      <c r="I48" s="321">
        <v>0.20774474248913227</v>
      </c>
      <c r="J48" s="504">
        <v>1027200.66</v>
      </c>
      <c r="K48" s="321">
        <v>7.6973178396995594E-3</v>
      </c>
    </row>
    <row r="49" spans="2:11" s="162" customFormat="1" ht="12" x14ac:dyDescent="0.2">
      <c r="B49" s="333" t="s">
        <v>109</v>
      </c>
      <c r="C49" s="334">
        <v>16591226.16</v>
      </c>
      <c r="D49" s="504">
        <v>0</v>
      </c>
      <c r="E49" s="321">
        <v>0</v>
      </c>
      <c r="F49" s="504">
        <v>0</v>
      </c>
      <c r="G49" s="321">
        <v>0</v>
      </c>
      <c r="H49" s="504">
        <v>0</v>
      </c>
      <c r="I49" s="321">
        <v>0</v>
      </c>
      <c r="J49" s="504">
        <v>16591226.16</v>
      </c>
      <c r="K49" s="321">
        <v>1</v>
      </c>
    </row>
    <row r="50" spans="2:11" s="162" customFormat="1" ht="12" x14ac:dyDescent="0.2">
      <c r="B50" s="333" t="s">
        <v>19</v>
      </c>
      <c r="C50" s="334">
        <v>69230590.329999998</v>
      </c>
      <c r="D50" s="504">
        <v>3653468.76</v>
      </c>
      <c r="E50" s="321">
        <v>5.2772462903827443E-2</v>
      </c>
      <c r="F50" s="504">
        <v>6647379.6299999999</v>
      </c>
      <c r="G50" s="321">
        <v>9.6017953888795041E-2</v>
      </c>
      <c r="H50" s="504">
        <v>49567491.829999998</v>
      </c>
      <c r="I50" s="321">
        <v>0.71597673216027302</v>
      </c>
      <c r="J50" s="504">
        <v>9362250.1099999994</v>
      </c>
      <c r="K50" s="321">
        <v>0.13523285104710445</v>
      </c>
    </row>
    <row r="51" spans="2:11" s="162" customFormat="1" ht="12" x14ac:dyDescent="0.2">
      <c r="B51" s="333" t="s">
        <v>110</v>
      </c>
      <c r="C51" s="334">
        <v>97139029.879999995</v>
      </c>
      <c r="D51" s="351">
        <v>7281281.4000000004</v>
      </c>
      <c r="E51" s="321">
        <v>7.4957320543502223E-2</v>
      </c>
      <c r="F51" s="504">
        <v>1908420</v>
      </c>
      <c r="G51" s="321">
        <v>1.9646274029682539E-2</v>
      </c>
      <c r="H51" s="351">
        <v>41312085.880000003</v>
      </c>
      <c r="I51" s="321">
        <v>0.42528822792480625</v>
      </c>
      <c r="J51" s="351">
        <v>46637242.600000001</v>
      </c>
      <c r="K51" s="321">
        <v>0.48010817750200907</v>
      </c>
    </row>
    <row r="52" spans="2:11" s="162" customFormat="1" ht="12" x14ac:dyDescent="0.2">
      <c r="B52" s="333" t="s">
        <v>20</v>
      </c>
      <c r="C52" s="334">
        <v>190900971.53</v>
      </c>
      <c r="D52" s="351">
        <v>138787616.58000001</v>
      </c>
      <c r="E52" s="321">
        <v>0.72701367346467172</v>
      </c>
      <c r="F52" s="351">
        <v>4181165.14</v>
      </c>
      <c r="G52" s="321">
        <v>2.1902272714955418E-2</v>
      </c>
      <c r="H52" s="351">
        <v>47932189.810000002</v>
      </c>
      <c r="I52" s="321">
        <v>0.25108405382037297</v>
      </c>
      <c r="J52" s="504">
        <v>0</v>
      </c>
      <c r="K52" s="321">
        <v>0</v>
      </c>
    </row>
    <row r="53" spans="2:11" s="162" customFormat="1" ht="12" x14ac:dyDescent="0.2">
      <c r="B53" s="333" t="s">
        <v>55</v>
      </c>
      <c r="C53" s="334">
        <v>300246552.41999996</v>
      </c>
      <c r="D53" s="504">
        <v>10194250.130000001</v>
      </c>
      <c r="E53" s="321">
        <v>3.3952929843270183E-2</v>
      </c>
      <c r="F53" s="504">
        <v>1956141.15</v>
      </c>
      <c r="G53" s="321">
        <v>6.515116107856757E-3</v>
      </c>
      <c r="H53" s="504">
        <v>288096161.13999999</v>
      </c>
      <c r="I53" s="321">
        <v>0.95953195404887315</v>
      </c>
      <c r="J53" s="504">
        <v>0</v>
      </c>
      <c r="K53" s="321">
        <v>0</v>
      </c>
    </row>
    <row r="54" spans="2:11" s="162" customFormat="1" ht="12" x14ac:dyDescent="0.2">
      <c r="B54" s="333" t="s">
        <v>21</v>
      </c>
      <c r="C54" s="334">
        <v>426193869.04000002</v>
      </c>
      <c r="D54" s="505">
        <v>138716709.05000001</v>
      </c>
      <c r="E54" s="321">
        <v>0.32547795528466622</v>
      </c>
      <c r="F54" s="505">
        <v>88759365.120000005</v>
      </c>
      <c r="G54" s="321">
        <v>0.20826053955194174</v>
      </c>
      <c r="H54" s="505">
        <v>188790645.46000001</v>
      </c>
      <c r="I54" s="321">
        <v>0.44296893778704555</v>
      </c>
      <c r="J54" s="504">
        <v>9927149.4100000001</v>
      </c>
      <c r="K54" s="321">
        <v>2.3292567376346506E-2</v>
      </c>
    </row>
    <row r="55" spans="2:11" s="162" customFormat="1" ht="12" x14ac:dyDescent="0.2">
      <c r="B55" s="333" t="s">
        <v>22</v>
      </c>
      <c r="C55" s="334">
        <v>112000736.78</v>
      </c>
      <c r="D55" s="504">
        <v>5433775.3499999996</v>
      </c>
      <c r="E55" s="321">
        <v>4.8515532185055325E-2</v>
      </c>
      <c r="F55" s="504">
        <v>60045742.950000003</v>
      </c>
      <c r="G55" s="321">
        <v>0.53611917810814247</v>
      </c>
      <c r="H55" s="504">
        <v>46521218.479999997</v>
      </c>
      <c r="I55" s="321">
        <v>0.4153652897068022</v>
      </c>
      <c r="J55" s="504">
        <v>0</v>
      </c>
      <c r="K55" s="321">
        <v>0</v>
      </c>
    </row>
    <row r="56" spans="2:11" s="162" customFormat="1" ht="12" x14ac:dyDescent="0.2">
      <c r="B56" s="333" t="s">
        <v>111</v>
      </c>
      <c r="C56" s="334">
        <v>76216452.870000005</v>
      </c>
      <c r="D56" s="351">
        <v>43769315.710000001</v>
      </c>
      <c r="E56" s="321">
        <v>0.57427647262272807</v>
      </c>
      <c r="F56" s="351">
        <v>15767724.119999999</v>
      </c>
      <c r="G56" s="321">
        <v>0.20688084430922687</v>
      </c>
      <c r="H56" s="351">
        <v>12822121.84</v>
      </c>
      <c r="I56" s="321">
        <v>0.16823299113473947</v>
      </c>
      <c r="J56" s="504">
        <v>3857291.2</v>
      </c>
      <c r="K56" s="321">
        <v>5.0609691933305528E-2</v>
      </c>
    </row>
    <row r="57" spans="2:11" s="162" customFormat="1" ht="12" x14ac:dyDescent="0.2">
      <c r="B57" s="333" t="s">
        <v>23</v>
      </c>
      <c r="C57" s="334">
        <v>126106923.76000001</v>
      </c>
      <c r="D57" s="505">
        <v>6633269.54</v>
      </c>
      <c r="E57" s="321">
        <v>5.2600359617241049E-2</v>
      </c>
      <c r="F57" s="505">
        <v>8904368.3800000008</v>
      </c>
      <c r="G57" s="321">
        <v>7.060967086110452E-2</v>
      </c>
      <c r="H57" s="505">
        <v>109172498.86</v>
      </c>
      <c r="I57" s="321">
        <v>0.86571375785655746</v>
      </c>
      <c r="J57" s="505">
        <v>1396786.98</v>
      </c>
      <c r="K57" s="321">
        <v>1.1076211665096919E-2</v>
      </c>
    </row>
    <row r="58" spans="2:11" s="162" customFormat="1" ht="12" x14ac:dyDescent="0.2">
      <c r="B58" s="333" t="s">
        <v>24</v>
      </c>
      <c r="C58" s="334">
        <v>214310669.34</v>
      </c>
      <c r="D58" s="504">
        <v>161177321.39000002</v>
      </c>
      <c r="E58" s="321">
        <v>0.75207324901913819</v>
      </c>
      <c r="F58" s="504">
        <v>19033458.190000001</v>
      </c>
      <c r="G58" s="321">
        <v>8.8812462060877451E-2</v>
      </c>
      <c r="H58" s="504">
        <v>27409952.23</v>
      </c>
      <c r="I58" s="321">
        <v>0.12789821577438409</v>
      </c>
      <c r="J58" s="504">
        <v>6689937.5300000003</v>
      </c>
      <c r="K58" s="321">
        <v>3.1216073145600303E-2</v>
      </c>
    </row>
    <row r="59" spans="2:11" s="162" customFormat="1" ht="12" x14ac:dyDescent="0.2">
      <c r="B59" s="333" t="s">
        <v>98</v>
      </c>
      <c r="C59" s="334">
        <v>228163323.42000002</v>
      </c>
      <c r="D59" s="504">
        <v>31391931.800000001</v>
      </c>
      <c r="E59" s="321">
        <v>0.13758535477770084</v>
      </c>
      <c r="F59" s="504">
        <v>4073895.39</v>
      </c>
      <c r="G59" s="321">
        <v>1.7855172027367552E-2</v>
      </c>
      <c r="H59" s="504">
        <v>44692559.100000001</v>
      </c>
      <c r="I59" s="321">
        <v>0.1958796814058083</v>
      </c>
      <c r="J59" s="504">
        <v>148004937.13000003</v>
      </c>
      <c r="K59" s="321">
        <v>0.64867979178912338</v>
      </c>
    </row>
    <row r="60" spans="2:11" s="162" customFormat="1" ht="12" x14ac:dyDescent="0.2">
      <c r="B60" s="333" t="s">
        <v>25</v>
      </c>
      <c r="C60" s="334">
        <v>34962711.200000003</v>
      </c>
      <c r="D60" s="504">
        <v>13240123.82</v>
      </c>
      <c r="E60" s="321">
        <v>0.37869270904826163</v>
      </c>
      <c r="F60" s="504">
        <v>0</v>
      </c>
      <c r="G60" s="321">
        <v>0</v>
      </c>
      <c r="H60" s="504">
        <v>14486347.66</v>
      </c>
      <c r="I60" s="321">
        <v>0.41433707978573464</v>
      </c>
      <c r="J60" s="504">
        <v>7236239.7199999997</v>
      </c>
      <c r="K60" s="321">
        <v>0.20697021116600359</v>
      </c>
    </row>
    <row r="61" spans="2:11" s="162" customFormat="1" ht="12" x14ac:dyDescent="0.2">
      <c r="B61" s="333" t="s">
        <v>112</v>
      </c>
      <c r="C61" s="334">
        <v>10985165.709999999</v>
      </c>
      <c r="D61" s="504">
        <v>1144236.77</v>
      </c>
      <c r="E61" s="321">
        <v>0.10416199447573013</v>
      </c>
      <c r="F61" s="504">
        <v>0</v>
      </c>
      <c r="G61" s="321">
        <v>0</v>
      </c>
      <c r="H61" s="504">
        <v>9063588.9399999995</v>
      </c>
      <c r="I61" s="321">
        <v>0.8250753042122293</v>
      </c>
      <c r="J61" s="504">
        <v>777340</v>
      </c>
      <c r="K61" s="321">
        <v>7.0762701312040571E-2</v>
      </c>
    </row>
    <row r="62" spans="2:11" s="162" customFormat="1" ht="12" x14ac:dyDescent="0.2">
      <c r="B62" s="333" t="s">
        <v>26</v>
      </c>
      <c r="C62" s="334">
        <v>126940811.79999998</v>
      </c>
      <c r="D62" s="504">
        <v>19319436.32</v>
      </c>
      <c r="E62" s="321">
        <v>0.15219247494996721</v>
      </c>
      <c r="F62" s="504">
        <v>13144582.689999999</v>
      </c>
      <c r="G62" s="321">
        <v>0.10354890994954234</v>
      </c>
      <c r="H62" s="504">
        <v>92513717.159999996</v>
      </c>
      <c r="I62" s="321">
        <v>0.7287941194653681</v>
      </c>
      <c r="J62" s="504">
        <v>1963075.63</v>
      </c>
      <c r="K62" s="321">
        <v>1.5464495635122448E-2</v>
      </c>
    </row>
    <row r="63" spans="2:11" s="162" customFormat="1" ht="12" x14ac:dyDescent="0.2">
      <c r="B63" s="333" t="s">
        <v>82</v>
      </c>
      <c r="C63" s="334">
        <v>288503456.28999996</v>
      </c>
      <c r="D63" s="504">
        <v>146243024.34</v>
      </c>
      <c r="E63" s="321">
        <v>0.50690215715474274</v>
      </c>
      <c r="F63" s="504">
        <v>87738612.060000002</v>
      </c>
      <c r="G63" s="321">
        <v>0.30411632910146585</v>
      </c>
      <c r="H63" s="504">
        <v>35611360.049999997</v>
      </c>
      <c r="I63" s="321">
        <v>0.12343477789813345</v>
      </c>
      <c r="J63" s="504">
        <v>18910459.84</v>
      </c>
      <c r="K63" s="321">
        <v>6.5546735845658122E-2</v>
      </c>
    </row>
    <row r="64" spans="2:11" s="162" customFormat="1" ht="12" x14ac:dyDescent="0.2">
      <c r="B64" s="333" t="s">
        <v>83</v>
      </c>
      <c r="C64" s="334">
        <v>53241590.510000005</v>
      </c>
      <c r="D64" s="504">
        <v>30606140.350000001</v>
      </c>
      <c r="E64" s="321">
        <v>0.57485398270082588</v>
      </c>
      <c r="F64" s="504">
        <v>1611670.11</v>
      </c>
      <c r="G64" s="321">
        <v>3.02708858725265E-2</v>
      </c>
      <c r="H64" s="504">
        <v>10311413.029999999</v>
      </c>
      <c r="I64" s="321">
        <v>0.19367214486320194</v>
      </c>
      <c r="J64" s="504">
        <v>10712367.02</v>
      </c>
      <c r="K64" s="321">
        <v>0.20120298656344551</v>
      </c>
    </row>
    <row r="65" spans="2:11" s="162" customFormat="1" ht="12" x14ac:dyDescent="0.2">
      <c r="B65" s="333" t="s">
        <v>28</v>
      </c>
      <c r="C65" s="334">
        <v>69993645.780000001</v>
      </c>
      <c r="D65" s="504">
        <v>39547320.560000002</v>
      </c>
      <c r="E65" s="321">
        <v>0.56501301109964841</v>
      </c>
      <c r="F65" s="504">
        <v>9308759.4700000007</v>
      </c>
      <c r="G65" s="321">
        <v>0.13299435064803966</v>
      </c>
      <c r="H65" s="504">
        <v>19063914.16</v>
      </c>
      <c r="I65" s="321">
        <v>0.27236635479627103</v>
      </c>
      <c r="J65" s="504">
        <v>2073651.5899999999</v>
      </c>
      <c r="K65" s="321">
        <v>2.9626283456040885E-2</v>
      </c>
    </row>
    <row r="66" spans="2:11" s="162" customFormat="1" ht="12" x14ac:dyDescent="0.2">
      <c r="B66" s="333" t="s">
        <v>27</v>
      </c>
      <c r="C66" s="334">
        <v>122809133.70999999</v>
      </c>
      <c r="D66" s="505">
        <v>28351504.43</v>
      </c>
      <c r="E66" s="321">
        <v>0.23085827229226208</v>
      </c>
      <c r="F66" s="505">
        <v>17037630.84</v>
      </c>
      <c r="G66" s="321">
        <v>0.1387326033927774</v>
      </c>
      <c r="H66" s="505">
        <v>77419998.439999998</v>
      </c>
      <c r="I66" s="321">
        <v>0.63040912431496055</v>
      </c>
      <c r="J66" s="504">
        <v>0</v>
      </c>
      <c r="K66" s="321">
        <v>0</v>
      </c>
    </row>
    <row r="67" spans="2:11" s="162" customFormat="1" ht="12" x14ac:dyDescent="0.2">
      <c r="B67" s="333" t="s">
        <v>29</v>
      </c>
      <c r="C67" s="334">
        <v>46879032.730000004</v>
      </c>
      <c r="D67" s="504">
        <v>22798082.23</v>
      </c>
      <c r="E67" s="321">
        <v>0.48631724893526829</v>
      </c>
      <c r="F67" s="504">
        <v>1409945.06</v>
      </c>
      <c r="G67" s="321">
        <v>3.0076240440381628E-2</v>
      </c>
      <c r="H67" s="504">
        <v>20674157.440000001</v>
      </c>
      <c r="I67" s="321">
        <v>0.4410107512045503</v>
      </c>
      <c r="J67" s="504">
        <v>1996848</v>
      </c>
      <c r="K67" s="321">
        <v>4.2595759419799782E-2</v>
      </c>
    </row>
    <row r="68" spans="2:11" s="162" customFormat="1" ht="12" x14ac:dyDescent="0.2">
      <c r="B68" s="340" t="s">
        <v>76</v>
      </c>
      <c r="C68" s="341">
        <v>14867870.25</v>
      </c>
      <c r="D68" s="506">
        <v>745145</v>
      </c>
      <c r="E68" s="323">
        <v>5.0117803523339194E-2</v>
      </c>
      <c r="F68" s="507">
        <v>5238347.25</v>
      </c>
      <c r="G68" s="323">
        <v>0.35232667234232823</v>
      </c>
      <c r="H68" s="506">
        <v>8884378</v>
      </c>
      <c r="I68" s="323">
        <v>0.59755552413433255</v>
      </c>
      <c r="J68" s="507">
        <v>0</v>
      </c>
      <c r="K68" s="323">
        <v>0</v>
      </c>
    </row>
    <row r="69" spans="2:11" x14ac:dyDescent="0.2">
      <c r="B69" s="89"/>
      <c r="C69" s="64"/>
      <c r="D69" s="64"/>
      <c r="E69" s="73"/>
      <c r="F69" s="64"/>
      <c r="G69" s="73"/>
      <c r="H69" s="64"/>
      <c r="I69" s="73"/>
      <c r="J69" s="64"/>
      <c r="K69" s="73"/>
    </row>
    <row r="70" spans="2:11" ht="12.75" x14ac:dyDescent="0.2">
      <c r="B70" s="623" t="s">
        <v>182</v>
      </c>
      <c r="C70" s="623"/>
      <c r="D70" s="623"/>
      <c r="E70" s="623"/>
      <c r="F70" s="623"/>
      <c r="G70" s="623"/>
      <c r="H70" s="623"/>
      <c r="I70" s="623"/>
      <c r="J70" s="623"/>
      <c r="K70" s="623"/>
    </row>
    <row r="71" spans="2:11" ht="14.25" customHeight="1" x14ac:dyDescent="0.2">
      <c r="B71" s="623"/>
      <c r="C71" s="623"/>
      <c r="D71" s="623"/>
      <c r="E71" s="623"/>
      <c r="F71" s="623"/>
      <c r="G71" s="623"/>
      <c r="H71" s="623"/>
      <c r="I71" s="623"/>
      <c r="J71" s="623"/>
      <c r="K71" s="623"/>
    </row>
    <row r="72" spans="2:11" x14ac:dyDescent="0.2">
      <c r="B72" s="109" t="s">
        <v>142</v>
      </c>
      <c r="C72" s="64"/>
      <c r="D72" s="64"/>
      <c r="E72" s="73"/>
      <c r="F72" s="64"/>
      <c r="G72" s="73"/>
      <c r="H72" s="64"/>
      <c r="I72" s="73"/>
      <c r="J72" s="64"/>
      <c r="K72" s="73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4">
    <tabColor theme="4" tint="0.79998168889431442"/>
    <pageSetUpPr fitToPage="1"/>
  </sheetPr>
  <dimension ref="B2:O76"/>
  <sheetViews>
    <sheetView showGridLines="0" topLeftCell="A10" workbookViewId="0">
      <selection activeCell="M11" sqref="M11"/>
    </sheetView>
  </sheetViews>
  <sheetFormatPr baseColWidth="10" defaultRowHeight="14.25" x14ac:dyDescent="0.2"/>
  <cols>
    <col min="1" max="1" width="2.140625" style="65" customWidth="1"/>
    <col min="2" max="2" width="35" style="70" customWidth="1"/>
    <col min="3" max="3" width="14.7109375" style="64" bestFit="1" customWidth="1"/>
    <col min="4" max="4" width="14.140625" style="64" customWidth="1"/>
    <col min="5" max="5" width="7" style="76" bestFit="1" customWidth="1"/>
    <col min="6" max="6" width="13.28515625" style="64" customWidth="1"/>
    <col min="7" max="7" width="7" style="76" bestFit="1" customWidth="1"/>
    <col min="8" max="8" width="13.42578125" style="64" customWidth="1"/>
    <col min="9" max="9" width="7" style="76" bestFit="1" customWidth="1"/>
    <col min="10" max="10" width="13.5703125" style="64" customWidth="1"/>
    <col min="11" max="11" width="7" style="76" bestFit="1" customWidth="1"/>
    <col min="12" max="12" width="15.7109375" style="64" customWidth="1"/>
    <col min="13" max="13" width="13.7109375" style="76" bestFit="1" customWidth="1"/>
    <col min="14" max="14" width="15.7109375" style="64" customWidth="1"/>
    <col min="15" max="15" width="12.7109375" style="82" bestFit="1" customWidth="1"/>
    <col min="16" max="16" width="12.7109375" style="65" bestFit="1" customWidth="1"/>
    <col min="17" max="16384" width="11.42578125" style="65"/>
  </cols>
  <sheetData>
    <row r="2" spans="2:15" s="62" customFormat="1" ht="14.25" customHeight="1" x14ac:dyDescent="0.25">
      <c r="B2" s="185" t="s">
        <v>147</v>
      </c>
      <c r="C2" s="79"/>
      <c r="D2" s="79"/>
      <c r="E2" s="79"/>
      <c r="F2" s="79"/>
      <c r="G2" s="79"/>
      <c r="H2" s="79"/>
      <c r="I2" s="79"/>
      <c r="J2" s="79"/>
      <c r="K2" s="79"/>
      <c r="L2" s="74"/>
      <c r="M2" s="74"/>
      <c r="N2" s="59"/>
      <c r="O2" s="81"/>
    </row>
    <row r="3" spans="2:15" s="62" customFormat="1" ht="14.25" customHeight="1" x14ac:dyDescent="0.25">
      <c r="B3" s="188" t="s">
        <v>163</v>
      </c>
      <c r="C3" s="79"/>
      <c r="D3" s="79"/>
      <c r="E3" s="79"/>
      <c r="F3" s="79"/>
      <c r="G3" s="79"/>
      <c r="H3" s="79"/>
      <c r="I3" s="79"/>
      <c r="J3" s="61"/>
      <c r="K3" s="79"/>
      <c r="L3" s="131"/>
      <c r="M3" s="74"/>
      <c r="N3" s="59"/>
      <c r="O3" s="81"/>
    </row>
    <row r="4" spans="2:15" s="62" customFormat="1" ht="14.25" customHeight="1" x14ac:dyDescent="0.25">
      <c r="B4" s="72"/>
      <c r="C4" s="59"/>
      <c r="D4" s="124"/>
      <c r="E4" s="71"/>
      <c r="F4" s="59"/>
      <c r="G4" s="71"/>
      <c r="H4" s="59"/>
      <c r="I4" s="71"/>
      <c r="J4" s="59"/>
      <c r="K4" s="71"/>
      <c r="L4" s="74"/>
      <c r="M4" s="74"/>
      <c r="N4" s="59"/>
      <c r="O4" s="81"/>
    </row>
    <row r="5" spans="2:15" s="301" customFormat="1" ht="14.25" customHeight="1" x14ac:dyDescent="0.2">
      <c r="B5" s="611" t="s">
        <v>60</v>
      </c>
      <c r="C5" s="624" t="s">
        <v>35</v>
      </c>
      <c r="D5" s="624"/>
      <c r="E5" s="624"/>
      <c r="F5" s="624"/>
      <c r="G5" s="624"/>
      <c r="H5" s="624"/>
      <c r="I5" s="624"/>
      <c r="J5" s="624"/>
      <c r="K5" s="624"/>
      <c r="L5" s="68"/>
      <c r="M5" s="68"/>
      <c r="N5" s="300"/>
      <c r="O5" s="359"/>
    </row>
    <row r="6" spans="2:15" s="301" customFormat="1" ht="14.25" customHeight="1" x14ac:dyDescent="0.2">
      <c r="B6" s="615"/>
      <c r="C6" s="625" t="s">
        <v>44</v>
      </c>
      <c r="D6" s="624" t="s">
        <v>36</v>
      </c>
      <c r="E6" s="624"/>
      <c r="F6" s="624" t="s">
        <v>37</v>
      </c>
      <c r="G6" s="624"/>
      <c r="H6" s="624" t="s">
        <v>38</v>
      </c>
      <c r="I6" s="624"/>
      <c r="J6" s="624" t="s">
        <v>39</v>
      </c>
      <c r="K6" s="624"/>
      <c r="L6" s="68"/>
      <c r="M6" s="68"/>
      <c r="N6" s="300"/>
      <c r="O6" s="359"/>
    </row>
    <row r="7" spans="2:15" s="301" customFormat="1" ht="14.25" customHeight="1" x14ac:dyDescent="0.2">
      <c r="B7" s="612"/>
      <c r="C7" s="625"/>
      <c r="D7" s="324" t="s">
        <v>66</v>
      </c>
      <c r="E7" s="325" t="s">
        <v>40</v>
      </c>
      <c r="F7" s="324" t="s">
        <v>66</v>
      </c>
      <c r="G7" s="326" t="s">
        <v>40</v>
      </c>
      <c r="H7" s="324" t="s">
        <v>66</v>
      </c>
      <c r="I7" s="326" t="s">
        <v>40</v>
      </c>
      <c r="J7" s="324" t="s">
        <v>66</v>
      </c>
      <c r="K7" s="326" t="s">
        <v>40</v>
      </c>
      <c r="L7" s="68"/>
      <c r="M7" s="68"/>
      <c r="N7" s="300"/>
      <c r="O7" s="359"/>
    </row>
    <row r="8" spans="2:15" s="301" customFormat="1" ht="5.25" customHeight="1" x14ac:dyDescent="0.2">
      <c r="B8" s="327"/>
      <c r="C8" s="328"/>
      <c r="D8" s="328"/>
      <c r="E8" s="329"/>
      <c r="F8" s="328"/>
      <c r="G8" s="330"/>
      <c r="H8" s="328"/>
      <c r="I8" s="330"/>
      <c r="J8" s="328"/>
      <c r="K8" s="330"/>
      <c r="L8" s="68"/>
      <c r="M8" s="68"/>
      <c r="N8" s="300"/>
      <c r="O8" s="359"/>
    </row>
    <row r="9" spans="2:15" s="361" customFormat="1" ht="12" x14ac:dyDescent="0.2">
      <c r="B9" s="254" t="s">
        <v>61</v>
      </c>
      <c r="C9" s="307">
        <v>10533186232.370001</v>
      </c>
      <c r="D9" s="307">
        <v>6299027682.46</v>
      </c>
      <c r="E9" s="358">
        <v>0.59801730867552494</v>
      </c>
      <c r="F9" s="307">
        <v>2638990021.5499997</v>
      </c>
      <c r="G9" s="358">
        <v>0.25054052623127487</v>
      </c>
      <c r="H9" s="307">
        <v>1217147201.9100001</v>
      </c>
      <c r="I9" s="358">
        <v>0.11555356328643759</v>
      </c>
      <c r="J9" s="307">
        <v>378021326.44999993</v>
      </c>
      <c r="K9" s="358">
        <v>3.5888601806762503E-2</v>
      </c>
      <c r="L9" s="345"/>
      <c r="M9" s="130"/>
      <c r="N9" s="66"/>
      <c r="O9" s="360"/>
    </row>
    <row r="10" spans="2:15" s="361" customFormat="1" ht="4.5" customHeight="1" x14ac:dyDescent="0.2">
      <c r="B10" s="310"/>
      <c r="C10" s="331"/>
      <c r="D10" s="311"/>
      <c r="E10" s="312"/>
      <c r="F10" s="311"/>
      <c r="G10" s="312"/>
      <c r="H10" s="311"/>
      <c r="I10" s="312"/>
      <c r="J10" s="311"/>
      <c r="K10" s="332"/>
      <c r="L10" s="162"/>
      <c r="M10" s="130"/>
      <c r="N10" s="66"/>
      <c r="O10" s="360"/>
    </row>
    <row r="11" spans="2:15" s="361" customFormat="1" ht="12" x14ac:dyDescent="0.2">
      <c r="B11" s="254" t="s">
        <v>57</v>
      </c>
      <c r="C11" s="357">
        <v>10533186232.370001</v>
      </c>
      <c r="D11" s="357">
        <v>6299027682.46</v>
      </c>
      <c r="E11" s="362">
        <v>0.59801730867552494</v>
      </c>
      <c r="F11" s="357">
        <v>2638990021.5499997</v>
      </c>
      <c r="G11" s="362">
        <v>0.25054052623127487</v>
      </c>
      <c r="H11" s="357">
        <v>1217147201.9100001</v>
      </c>
      <c r="I11" s="362">
        <v>0.11555356328643759</v>
      </c>
      <c r="J11" s="357">
        <v>378021326.44999993</v>
      </c>
      <c r="K11" s="362">
        <v>3.5888601806762503E-2</v>
      </c>
      <c r="L11" s="162"/>
      <c r="M11" s="130"/>
      <c r="N11" s="66"/>
      <c r="O11" s="360"/>
    </row>
    <row r="12" spans="2:15" s="361" customFormat="1" ht="12" x14ac:dyDescent="0.2">
      <c r="B12" s="333" t="s">
        <v>104</v>
      </c>
      <c r="C12" s="357">
        <v>10484737.100000001</v>
      </c>
      <c r="D12" s="508">
        <v>4541598.4800000004</v>
      </c>
      <c r="E12" s="319">
        <v>0.43316283819839413</v>
      </c>
      <c r="F12" s="349">
        <v>360000</v>
      </c>
      <c r="G12" s="319">
        <v>3.4335624877041497E-2</v>
      </c>
      <c r="H12" s="350">
        <v>2871000</v>
      </c>
      <c r="I12" s="319">
        <v>0.27382660839440598</v>
      </c>
      <c r="J12" s="350">
        <v>2712138.62</v>
      </c>
      <c r="K12" s="319">
        <v>0.25867492853015833</v>
      </c>
      <c r="L12" s="162"/>
      <c r="M12" s="130"/>
      <c r="N12" s="66"/>
      <c r="O12" s="360"/>
    </row>
    <row r="13" spans="2:15" s="361" customFormat="1" ht="12" x14ac:dyDescent="0.2">
      <c r="B13" s="333" t="s">
        <v>102</v>
      </c>
      <c r="C13" s="334">
        <v>10435058.82</v>
      </c>
      <c r="D13" s="501">
        <v>5701083.8200000003</v>
      </c>
      <c r="E13" s="321">
        <v>0.54633940434271555</v>
      </c>
      <c r="F13" s="352">
        <v>0</v>
      </c>
      <c r="G13" s="321">
        <v>0</v>
      </c>
      <c r="H13" s="335">
        <v>3168575</v>
      </c>
      <c r="I13" s="321">
        <v>0.30364706655290324</v>
      </c>
      <c r="J13" s="335">
        <v>1565400</v>
      </c>
      <c r="K13" s="321">
        <v>0.15001352910438123</v>
      </c>
      <c r="L13" s="162"/>
      <c r="M13" s="130"/>
      <c r="N13" s="66"/>
      <c r="O13" s="360"/>
    </row>
    <row r="14" spans="2:15" s="361" customFormat="1" ht="12" x14ac:dyDescent="0.2">
      <c r="B14" s="333" t="s">
        <v>72</v>
      </c>
      <c r="C14" s="334">
        <v>18083133.210000001</v>
      </c>
      <c r="D14" s="501">
        <v>8140161</v>
      </c>
      <c r="E14" s="321">
        <v>0.45015213378500568</v>
      </c>
      <c r="F14" s="499">
        <v>4562669.5</v>
      </c>
      <c r="G14" s="321">
        <v>0.25231631305336161</v>
      </c>
      <c r="H14" s="335">
        <v>4687202.71</v>
      </c>
      <c r="I14" s="321">
        <v>0.25920301839108112</v>
      </c>
      <c r="J14" s="335">
        <v>693100</v>
      </c>
      <c r="K14" s="321">
        <v>3.8328534770551523E-2</v>
      </c>
      <c r="L14" s="162"/>
      <c r="M14" s="130"/>
      <c r="N14" s="66"/>
      <c r="O14" s="360"/>
    </row>
    <row r="15" spans="2:15" s="361" customFormat="1" ht="12" x14ac:dyDescent="0.2">
      <c r="B15" s="333" t="s">
        <v>73</v>
      </c>
      <c r="C15" s="334">
        <v>13959428.880000003</v>
      </c>
      <c r="D15" s="501">
        <v>12618072.950000001</v>
      </c>
      <c r="E15" s="321">
        <v>0.90391040052349181</v>
      </c>
      <c r="F15" s="499">
        <v>634773.63</v>
      </c>
      <c r="G15" s="321">
        <v>4.5472750744799804E-2</v>
      </c>
      <c r="H15" s="335">
        <v>706582.3</v>
      </c>
      <c r="I15" s="321">
        <v>5.0616848731708276E-2</v>
      </c>
      <c r="J15" s="339">
        <v>0</v>
      </c>
      <c r="K15" s="321">
        <v>0</v>
      </c>
      <c r="L15" s="162"/>
      <c r="M15" s="130"/>
      <c r="N15" s="66"/>
      <c r="O15" s="360"/>
    </row>
    <row r="16" spans="2:15" s="361" customFormat="1" ht="12" x14ac:dyDescent="0.2">
      <c r="B16" s="333" t="s">
        <v>1</v>
      </c>
      <c r="C16" s="334">
        <v>3412827018.7799997</v>
      </c>
      <c r="D16" s="501">
        <v>2735832883.9299998</v>
      </c>
      <c r="E16" s="321">
        <v>0.80163244983567661</v>
      </c>
      <c r="F16" s="499">
        <v>508653625.51999998</v>
      </c>
      <c r="G16" s="321">
        <v>0.14904172485771955</v>
      </c>
      <c r="H16" s="335">
        <v>118734609.86</v>
      </c>
      <c r="I16" s="321">
        <v>3.4790690886655207E-2</v>
      </c>
      <c r="J16" s="335">
        <v>49605899.469999999</v>
      </c>
      <c r="K16" s="321">
        <v>1.4535134419948675E-2</v>
      </c>
      <c r="L16" s="162"/>
      <c r="M16" s="130"/>
      <c r="N16" s="66"/>
      <c r="O16" s="360"/>
    </row>
    <row r="17" spans="2:15" s="361" customFormat="1" ht="12" x14ac:dyDescent="0.2">
      <c r="B17" s="333" t="s">
        <v>2</v>
      </c>
      <c r="C17" s="334">
        <v>34131350.230000004</v>
      </c>
      <c r="D17" s="501">
        <v>25518568.18</v>
      </c>
      <c r="E17" s="321">
        <v>0.74765774011396313</v>
      </c>
      <c r="F17" s="499">
        <v>1335200</v>
      </c>
      <c r="G17" s="321">
        <v>3.9119460290979527E-2</v>
      </c>
      <c r="H17" s="335">
        <v>5898382.0499999998</v>
      </c>
      <c r="I17" s="321">
        <v>0.17281420190683147</v>
      </c>
      <c r="J17" s="335">
        <v>1379200</v>
      </c>
      <c r="K17" s="321">
        <v>4.0408597688225703E-2</v>
      </c>
      <c r="L17" s="162"/>
      <c r="M17" s="130"/>
      <c r="N17" s="66"/>
      <c r="O17" s="360"/>
    </row>
    <row r="18" spans="2:15" s="361" customFormat="1" ht="12" x14ac:dyDescent="0.2">
      <c r="B18" s="333" t="s">
        <v>79</v>
      </c>
      <c r="C18" s="334">
        <v>96224689.469999999</v>
      </c>
      <c r="D18" s="501">
        <v>37972099.909999996</v>
      </c>
      <c r="E18" s="321">
        <v>0.39461909536053708</v>
      </c>
      <c r="F18" s="499">
        <v>47187125.890000001</v>
      </c>
      <c r="G18" s="321">
        <v>0.49038480820155356</v>
      </c>
      <c r="H18" s="335">
        <v>11065463.67</v>
      </c>
      <c r="I18" s="321">
        <v>0.11499609643790935</v>
      </c>
      <c r="J18" s="339">
        <v>0</v>
      </c>
      <c r="K18" s="321">
        <v>0</v>
      </c>
      <c r="L18" s="162"/>
      <c r="M18" s="130"/>
      <c r="N18" s="66"/>
      <c r="O18" s="360"/>
    </row>
    <row r="19" spans="2:15" s="361" customFormat="1" ht="12" x14ac:dyDescent="0.2">
      <c r="B19" s="333" t="s">
        <v>56</v>
      </c>
      <c r="C19" s="334">
        <v>69795057.719999999</v>
      </c>
      <c r="D19" s="501">
        <v>60712057.719999999</v>
      </c>
      <c r="E19" s="321">
        <v>0.86986184557023105</v>
      </c>
      <c r="F19" s="499">
        <v>9083000</v>
      </c>
      <c r="G19" s="321">
        <v>0.13013815442976898</v>
      </c>
      <c r="H19" s="335">
        <v>0</v>
      </c>
      <c r="I19" s="321">
        <v>0</v>
      </c>
      <c r="J19" s="339">
        <v>0</v>
      </c>
      <c r="K19" s="321">
        <v>0</v>
      </c>
      <c r="L19" s="162"/>
      <c r="M19" s="130"/>
      <c r="N19" s="66"/>
      <c r="O19" s="360"/>
    </row>
    <row r="20" spans="2:15" s="361" customFormat="1" ht="12" x14ac:dyDescent="0.2">
      <c r="B20" s="333" t="s">
        <v>41</v>
      </c>
      <c r="C20" s="334">
        <v>7895794.2300000004</v>
      </c>
      <c r="D20" s="501">
        <v>3706093.09</v>
      </c>
      <c r="E20" s="321">
        <v>0.46937559187126887</v>
      </c>
      <c r="F20" s="352">
        <v>0</v>
      </c>
      <c r="G20" s="321">
        <v>0</v>
      </c>
      <c r="H20" s="335">
        <v>3822101.14</v>
      </c>
      <c r="I20" s="321">
        <v>0.48406797703490811</v>
      </c>
      <c r="J20" s="335">
        <v>367600</v>
      </c>
      <c r="K20" s="321">
        <v>4.6556431093822966E-2</v>
      </c>
      <c r="L20" s="162"/>
      <c r="M20" s="130"/>
      <c r="N20" s="66"/>
      <c r="O20" s="360"/>
    </row>
    <row r="21" spans="2:15" s="361" customFormat="1" ht="12" x14ac:dyDescent="0.2">
      <c r="B21" s="333" t="s">
        <v>3</v>
      </c>
      <c r="C21" s="334">
        <v>139575936.81</v>
      </c>
      <c r="D21" s="525">
        <v>80463920.840000004</v>
      </c>
      <c r="E21" s="321">
        <v>0.5764884884815985</v>
      </c>
      <c r="F21" s="527">
        <v>4763460</v>
      </c>
      <c r="G21" s="321">
        <v>3.4128089045064675E-2</v>
      </c>
      <c r="H21" s="526">
        <v>47475654.600000001</v>
      </c>
      <c r="I21" s="321">
        <v>0.34014211679357742</v>
      </c>
      <c r="J21" s="526">
        <v>6872901.3700000001</v>
      </c>
      <c r="K21" s="321">
        <v>4.9241305679759456E-2</v>
      </c>
      <c r="L21" s="162"/>
      <c r="M21" s="130"/>
      <c r="N21" s="66"/>
      <c r="O21" s="360"/>
    </row>
    <row r="22" spans="2:15" s="361" customFormat="1" ht="12" x14ac:dyDescent="0.2">
      <c r="B22" s="333" t="s">
        <v>105</v>
      </c>
      <c r="C22" s="334">
        <v>4706946.59</v>
      </c>
      <c r="D22" s="503">
        <v>2172297.71</v>
      </c>
      <c r="E22" s="321">
        <v>0.46150889296578995</v>
      </c>
      <c r="F22" s="352">
        <v>694800</v>
      </c>
      <c r="G22" s="321">
        <v>0.14761161757733055</v>
      </c>
      <c r="H22" s="339">
        <v>1839848.88</v>
      </c>
      <c r="I22" s="321">
        <v>0.3908794894568795</v>
      </c>
      <c r="J22" s="339">
        <v>0</v>
      </c>
      <c r="K22" s="321">
        <v>0</v>
      </c>
      <c r="L22" s="162"/>
      <c r="M22" s="130"/>
      <c r="N22" s="66"/>
      <c r="O22" s="360"/>
    </row>
    <row r="23" spans="2:15" s="361" customFormat="1" ht="12" x14ac:dyDescent="0.2">
      <c r="B23" s="333" t="s">
        <v>4</v>
      </c>
      <c r="C23" s="334">
        <v>1109618301.1900001</v>
      </c>
      <c r="D23" s="501">
        <v>228803595.41</v>
      </c>
      <c r="E23" s="321">
        <v>0.20620027189946458</v>
      </c>
      <c r="F23" s="499">
        <v>455956062.73000002</v>
      </c>
      <c r="G23" s="321">
        <v>0.41091252932743999</v>
      </c>
      <c r="H23" s="335">
        <v>239546954.66</v>
      </c>
      <c r="I23" s="321">
        <v>0.21588230331376118</v>
      </c>
      <c r="J23" s="335">
        <v>185311688.38999999</v>
      </c>
      <c r="K23" s="321">
        <v>0.16700489545933422</v>
      </c>
      <c r="L23" s="162"/>
      <c r="M23" s="130"/>
      <c r="N23" s="66"/>
      <c r="O23" s="360"/>
    </row>
    <row r="24" spans="2:15" s="361" customFormat="1" ht="12" x14ac:dyDescent="0.2">
      <c r="B24" s="333" t="s">
        <v>5</v>
      </c>
      <c r="C24" s="334">
        <v>564956720.45000005</v>
      </c>
      <c r="D24" s="501">
        <v>372621313.56999999</v>
      </c>
      <c r="E24" s="321">
        <v>0.65955727241052942</v>
      </c>
      <c r="F24" s="499">
        <v>130759973.06</v>
      </c>
      <c r="G24" s="321">
        <v>0.23145131003282324</v>
      </c>
      <c r="H24" s="335">
        <v>61504473.740000002</v>
      </c>
      <c r="I24" s="321">
        <v>0.10886581487341257</v>
      </c>
      <c r="J24" s="335">
        <v>70960.08</v>
      </c>
      <c r="K24" s="321">
        <v>1.2560268323470652E-4</v>
      </c>
      <c r="L24" s="162"/>
      <c r="M24" s="130"/>
      <c r="N24" s="66"/>
      <c r="O24" s="360"/>
    </row>
    <row r="25" spans="2:15" s="361" customFormat="1" ht="12" x14ac:dyDescent="0.2">
      <c r="B25" s="333" t="s">
        <v>106</v>
      </c>
      <c r="C25" s="334">
        <v>1926300</v>
      </c>
      <c r="D25" s="503">
        <v>860000</v>
      </c>
      <c r="E25" s="321">
        <v>0.44645174687224209</v>
      </c>
      <c r="F25" s="499">
        <v>775500</v>
      </c>
      <c r="G25" s="321">
        <v>0.40258526709235321</v>
      </c>
      <c r="H25" s="335">
        <v>290800</v>
      </c>
      <c r="I25" s="321">
        <v>0.15096298603540467</v>
      </c>
      <c r="J25" s="339">
        <v>0</v>
      </c>
      <c r="K25" s="321">
        <v>0</v>
      </c>
      <c r="L25" s="162"/>
      <c r="M25" s="130"/>
      <c r="N25" s="66"/>
      <c r="O25" s="360"/>
    </row>
    <row r="26" spans="2:15" s="361" customFormat="1" ht="12" x14ac:dyDescent="0.2">
      <c r="B26" s="333" t="s">
        <v>6</v>
      </c>
      <c r="C26" s="334">
        <v>86230292.159999996</v>
      </c>
      <c r="D26" s="501">
        <v>19206650.91</v>
      </c>
      <c r="E26" s="321">
        <v>0.22273670225263911</v>
      </c>
      <c r="F26" s="499">
        <v>50629380.969999999</v>
      </c>
      <c r="G26" s="321">
        <v>0.58714147548123075</v>
      </c>
      <c r="H26" s="335">
        <v>13780266.939999999</v>
      </c>
      <c r="I26" s="321">
        <v>0.15980772643598104</v>
      </c>
      <c r="J26" s="335">
        <v>2613993.34</v>
      </c>
      <c r="K26" s="321">
        <v>3.031409583014916E-2</v>
      </c>
      <c r="L26" s="162"/>
      <c r="M26" s="130"/>
      <c r="N26" s="66"/>
      <c r="O26" s="360"/>
    </row>
    <row r="27" spans="2:15" s="361" customFormat="1" ht="12" x14ac:dyDescent="0.2">
      <c r="B27" s="333" t="s">
        <v>7</v>
      </c>
      <c r="C27" s="334">
        <v>19508300</v>
      </c>
      <c r="D27" s="501">
        <v>9612400</v>
      </c>
      <c r="E27" s="321">
        <v>0.49273386199720121</v>
      </c>
      <c r="F27" s="352">
        <v>0</v>
      </c>
      <c r="G27" s="321">
        <v>0</v>
      </c>
      <c r="H27" s="335">
        <v>8004000</v>
      </c>
      <c r="I27" s="321">
        <v>0.41028690352311581</v>
      </c>
      <c r="J27" s="335">
        <v>1891900</v>
      </c>
      <c r="K27" s="321">
        <v>9.6979234479683013E-2</v>
      </c>
      <c r="L27" s="162"/>
      <c r="M27" s="130"/>
      <c r="N27" s="66"/>
      <c r="O27" s="360"/>
    </row>
    <row r="28" spans="2:15" s="361" customFormat="1" ht="12" x14ac:dyDescent="0.2">
      <c r="B28" s="333" t="s">
        <v>8</v>
      </c>
      <c r="C28" s="334">
        <v>43195806.089999996</v>
      </c>
      <c r="D28" s="501">
        <v>41279492.219999999</v>
      </c>
      <c r="E28" s="321">
        <v>0.95563657578221162</v>
      </c>
      <c r="F28" s="499">
        <v>108498.43</v>
      </c>
      <c r="G28" s="321">
        <v>2.5117815783768371E-3</v>
      </c>
      <c r="H28" s="335">
        <v>1116215.44</v>
      </c>
      <c r="I28" s="321">
        <v>2.5840829030353674E-2</v>
      </c>
      <c r="J28" s="335">
        <v>691600</v>
      </c>
      <c r="K28" s="321">
        <v>1.6010813609057945E-2</v>
      </c>
      <c r="L28" s="162"/>
      <c r="M28" s="130"/>
      <c r="N28" s="66"/>
      <c r="O28" s="360"/>
    </row>
    <row r="29" spans="2:15" s="361" customFormat="1" ht="12" x14ac:dyDescent="0.2">
      <c r="B29" s="333" t="s">
        <v>107</v>
      </c>
      <c r="C29" s="334">
        <v>22621097.289999999</v>
      </c>
      <c r="D29" s="503">
        <v>15856352.09</v>
      </c>
      <c r="E29" s="321">
        <v>0.70095415296275398</v>
      </c>
      <c r="F29" s="352">
        <v>30000</v>
      </c>
      <c r="G29" s="321">
        <v>1.3261956135638901E-3</v>
      </c>
      <c r="H29" s="339">
        <v>3437275.47</v>
      </c>
      <c r="I29" s="321">
        <v>0.15194998836415863</v>
      </c>
      <c r="J29" s="339">
        <v>3297469.73</v>
      </c>
      <c r="K29" s="321">
        <v>0.14576966305952349</v>
      </c>
      <c r="L29" s="162"/>
      <c r="M29" s="130"/>
      <c r="N29" s="66"/>
      <c r="O29" s="360"/>
    </row>
    <row r="30" spans="2:15" s="361" customFormat="1" ht="12" x14ac:dyDescent="0.2">
      <c r="B30" s="333" t="s">
        <v>108</v>
      </c>
      <c r="C30" s="334">
        <v>51604262.989999995</v>
      </c>
      <c r="D30" s="501">
        <v>3642432.84</v>
      </c>
      <c r="E30" s="321">
        <v>7.0583952351104012E-2</v>
      </c>
      <c r="F30" s="499">
        <v>0</v>
      </c>
      <c r="G30" s="321">
        <v>0</v>
      </c>
      <c r="H30" s="335">
        <v>30384782.02</v>
      </c>
      <c r="I30" s="321">
        <v>0.58880372007033688</v>
      </c>
      <c r="J30" s="335">
        <v>17577048.129999999</v>
      </c>
      <c r="K30" s="321">
        <v>0.34061232757855925</v>
      </c>
      <c r="L30" s="162"/>
      <c r="M30" s="130"/>
      <c r="N30" s="66"/>
      <c r="O30" s="360"/>
    </row>
    <row r="31" spans="2:15" s="361" customFormat="1" ht="12" x14ac:dyDescent="0.2">
      <c r="B31" s="333" t="s">
        <v>99</v>
      </c>
      <c r="C31" s="334">
        <v>11806940</v>
      </c>
      <c r="D31" s="501">
        <v>7917852</v>
      </c>
      <c r="E31" s="321">
        <v>0.67060999717115521</v>
      </c>
      <c r="F31" s="499">
        <v>48800</v>
      </c>
      <c r="G31" s="321">
        <v>4.1331623604422482E-3</v>
      </c>
      <c r="H31" s="339">
        <v>0</v>
      </c>
      <c r="I31" s="321">
        <v>0</v>
      </c>
      <c r="J31" s="335">
        <v>3840288</v>
      </c>
      <c r="K31" s="321">
        <v>0.32525684046840247</v>
      </c>
      <c r="L31" s="162"/>
      <c r="M31" s="130"/>
      <c r="N31" s="66"/>
      <c r="O31" s="360"/>
    </row>
    <row r="32" spans="2:15" s="361" customFormat="1" ht="12" x14ac:dyDescent="0.2">
      <c r="B32" s="333" t="s">
        <v>9</v>
      </c>
      <c r="C32" s="334">
        <v>22621097.289999999</v>
      </c>
      <c r="D32" s="525">
        <v>15856352.09</v>
      </c>
      <c r="E32" s="321">
        <v>0.70095415296275398</v>
      </c>
      <c r="F32" s="352">
        <v>30000</v>
      </c>
      <c r="G32" s="321"/>
      <c r="H32" s="526">
        <v>3437275.47</v>
      </c>
      <c r="I32" s="321"/>
      <c r="J32" s="526">
        <v>3297469.73</v>
      </c>
      <c r="K32" s="321">
        <v>0.14576966305952349</v>
      </c>
      <c r="L32" s="162"/>
      <c r="M32" s="130"/>
      <c r="N32" s="66"/>
      <c r="O32" s="360"/>
    </row>
    <row r="33" spans="2:15" s="361" customFormat="1" ht="12" x14ac:dyDescent="0.2">
      <c r="B33" s="333" t="s">
        <v>10</v>
      </c>
      <c r="C33" s="334">
        <v>77200410.420000002</v>
      </c>
      <c r="D33" s="501">
        <v>4196724.5</v>
      </c>
      <c r="E33" s="321">
        <v>5.4361427318432638E-2</v>
      </c>
      <c r="F33" s="499">
        <v>62465828.990000002</v>
      </c>
      <c r="G33" s="321">
        <v>0.80913856092424641</v>
      </c>
      <c r="H33" s="335">
        <v>10537856.93</v>
      </c>
      <c r="I33" s="321">
        <v>0.1365000117573209</v>
      </c>
      <c r="J33" s="339">
        <v>0</v>
      </c>
      <c r="K33" s="321">
        <v>0</v>
      </c>
      <c r="L33" s="162"/>
      <c r="M33" s="130"/>
      <c r="N33" s="66"/>
      <c r="O33" s="360"/>
    </row>
    <row r="34" spans="2:15" s="361" customFormat="1" ht="12" x14ac:dyDescent="0.2">
      <c r="B34" s="333" t="s">
        <v>11</v>
      </c>
      <c r="C34" s="334">
        <v>67337067.210000008</v>
      </c>
      <c r="D34" s="501">
        <v>55563154.640000001</v>
      </c>
      <c r="E34" s="321">
        <v>0.82514960841283114</v>
      </c>
      <c r="F34" s="499">
        <v>6114460.96</v>
      </c>
      <c r="G34" s="321">
        <v>9.0803790740264984E-2</v>
      </c>
      <c r="H34" s="335">
        <v>5659451.6100000003</v>
      </c>
      <c r="I34" s="321">
        <v>8.4046600846903727E-2</v>
      </c>
      <c r="J34" s="339">
        <v>0</v>
      </c>
      <c r="K34" s="321">
        <v>0</v>
      </c>
      <c r="L34" s="162"/>
      <c r="M34" s="130"/>
      <c r="N34" s="66"/>
      <c r="O34" s="360"/>
    </row>
    <row r="35" spans="2:15" s="361" customFormat="1" ht="12" x14ac:dyDescent="0.2">
      <c r="B35" s="333" t="s">
        <v>12</v>
      </c>
      <c r="C35" s="334">
        <v>687560068.09000015</v>
      </c>
      <c r="D35" s="501">
        <v>582880957.57000005</v>
      </c>
      <c r="E35" s="321">
        <v>0.84775277771614588</v>
      </c>
      <c r="F35" s="499">
        <v>59845349.460000001</v>
      </c>
      <c r="G35" s="321">
        <v>8.7040176178710793E-2</v>
      </c>
      <c r="H35" s="335">
        <v>35667919.060000002</v>
      </c>
      <c r="I35" s="321">
        <v>5.1876077037288248E-2</v>
      </c>
      <c r="J35" s="335">
        <v>9165842</v>
      </c>
      <c r="K35" s="321">
        <v>1.3330969067854899E-2</v>
      </c>
      <c r="L35" s="162"/>
      <c r="M35" s="130"/>
      <c r="N35" s="66"/>
      <c r="O35" s="360"/>
    </row>
    <row r="36" spans="2:15" s="361" customFormat="1" ht="12" x14ac:dyDescent="0.2">
      <c r="B36" s="333" t="s">
        <v>13</v>
      </c>
      <c r="C36" s="334">
        <v>37965370.889999993</v>
      </c>
      <c r="D36" s="501">
        <v>19952058.41</v>
      </c>
      <c r="E36" s="321">
        <v>0.5255330829720759</v>
      </c>
      <c r="F36" s="499">
        <v>14224569.5</v>
      </c>
      <c r="G36" s="321">
        <v>0.37467221224346642</v>
      </c>
      <c r="H36" s="335">
        <v>3788742.98</v>
      </c>
      <c r="I36" s="321">
        <v>9.9794704784457872E-2</v>
      </c>
      <c r="J36" s="335">
        <v>0</v>
      </c>
      <c r="K36" s="321">
        <v>0</v>
      </c>
      <c r="L36" s="162"/>
      <c r="M36" s="130"/>
      <c r="N36" s="66"/>
      <c r="O36" s="360"/>
    </row>
    <row r="37" spans="2:15" s="361" customFormat="1" ht="12" x14ac:dyDescent="0.2">
      <c r="B37" s="333" t="s">
        <v>59</v>
      </c>
      <c r="C37" s="334">
        <v>23965217.600000001</v>
      </c>
      <c r="D37" s="501">
        <v>15382383.32</v>
      </c>
      <c r="E37" s="321">
        <v>0.64186286879364696</v>
      </c>
      <c r="F37" s="499">
        <v>4433823.93</v>
      </c>
      <c r="G37" s="321">
        <v>0.18501079372632107</v>
      </c>
      <c r="H37" s="335">
        <v>4149010.35</v>
      </c>
      <c r="I37" s="321">
        <v>0.17312633748003189</v>
      </c>
      <c r="J37" s="339">
        <v>0</v>
      </c>
      <c r="K37" s="321">
        <v>0</v>
      </c>
      <c r="L37" s="162"/>
      <c r="M37" s="130"/>
      <c r="N37" s="66"/>
      <c r="O37" s="360"/>
    </row>
    <row r="38" spans="2:15" s="361" customFormat="1" ht="12" x14ac:dyDescent="0.2">
      <c r="B38" s="333" t="s">
        <v>14</v>
      </c>
      <c r="C38" s="334">
        <v>475644575.26999998</v>
      </c>
      <c r="D38" s="501">
        <v>271019040.13999999</v>
      </c>
      <c r="E38" s="321">
        <v>0.56979319061119504</v>
      </c>
      <c r="F38" s="499">
        <v>176213873.83000001</v>
      </c>
      <c r="G38" s="321">
        <v>0.37047384326831034</v>
      </c>
      <c r="H38" s="335">
        <v>23345846.02</v>
      </c>
      <c r="I38" s="321">
        <v>4.90825444750373E-2</v>
      </c>
      <c r="J38" s="335">
        <v>5065815.2799999993</v>
      </c>
      <c r="K38" s="321">
        <v>1.06504216454574E-2</v>
      </c>
      <c r="L38" s="162"/>
      <c r="M38" s="130"/>
      <c r="N38" s="66"/>
      <c r="O38" s="360"/>
    </row>
    <row r="39" spans="2:15" s="361" customFormat="1" ht="12" x14ac:dyDescent="0.2">
      <c r="B39" s="333" t="s">
        <v>15</v>
      </c>
      <c r="C39" s="334">
        <v>8708794.4000000004</v>
      </c>
      <c r="D39" s="501">
        <v>6647794.4000000004</v>
      </c>
      <c r="E39" s="321">
        <v>0.76334267347039453</v>
      </c>
      <c r="F39" s="499">
        <v>125000</v>
      </c>
      <c r="G39" s="321">
        <v>1.4353307043280295E-2</v>
      </c>
      <c r="H39" s="335">
        <v>1936000</v>
      </c>
      <c r="I39" s="321">
        <v>0.22230401948632522</v>
      </c>
      <c r="J39" s="339">
        <v>0</v>
      </c>
      <c r="K39" s="321">
        <v>0</v>
      </c>
      <c r="L39" s="162"/>
      <c r="M39" s="130"/>
      <c r="N39" s="66"/>
      <c r="O39" s="360"/>
    </row>
    <row r="40" spans="2:15" s="361" customFormat="1" ht="12" x14ac:dyDescent="0.2">
      <c r="B40" s="333" t="s">
        <v>80</v>
      </c>
      <c r="C40" s="334">
        <v>44173313.359999999</v>
      </c>
      <c r="D40" s="501">
        <v>36962259.640000001</v>
      </c>
      <c r="E40" s="321">
        <v>0.83675542603671238</v>
      </c>
      <c r="F40" s="499">
        <v>610620</v>
      </c>
      <c r="G40" s="321">
        <v>1.3823278209257699E-2</v>
      </c>
      <c r="H40" s="335">
        <v>2094755.39</v>
      </c>
      <c r="I40" s="321">
        <v>4.7421287439507569E-2</v>
      </c>
      <c r="J40" s="335">
        <v>4505678.33</v>
      </c>
      <c r="K40" s="321">
        <v>0.10200000831452233</v>
      </c>
      <c r="L40" s="162"/>
      <c r="M40" s="130"/>
      <c r="N40" s="66"/>
      <c r="O40" s="360"/>
    </row>
    <row r="41" spans="2:15" s="361" customFormat="1" ht="12" x14ac:dyDescent="0.2">
      <c r="B41" s="333" t="s">
        <v>16</v>
      </c>
      <c r="C41" s="334">
        <v>122341515.00999999</v>
      </c>
      <c r="D41" s="501">
        <v>91268855.579999998</v>
      </c>
      <c r="E41" s="321">
        <v>0.74601704558374837</v>
      </c>
      <c r="F41" s="499">
        <v>10616533.359999999</v>
      </c>
      <c r="G41" s="321">
        <v>8.6777847725134208E-2</v>
      </c>
      <c r="H41" s="335">
        <v>15891602.07</v>
      </c>
      <c r="I41" s="321">
        <v>0.12989541668419791</v>
      </c>
      <c r="J41" s="335">
        <v>4564524</v>
      </c>
      <c r="K41" s="321">
        <v>3.7309690006919589E-2</v>
      </c>
      <c r="L41" s="162"/>
      <c r="M41" s="130"/>
      <c r="N41" s="66"/>
      <c r="O41" s="360"/>
    </row>
    <row r="42" spans="2:15" s="361" customFormat="1" ht="12" x14ac:dyDescent="0.2">
      <c r="B42" s="333" t="s">
        <v>17</v>
      </c>
      <c r="C42" s="334">
        <v>87563218.819999993</v>
      </c>
      <c r="D42" s="502">
        <v>31418104.91</v>
      </c>
      <c r="E42" s="321">
        <v>0.35880481934526492</v>
      </c>
      <c r="F42" s="500">
        <v>39352085.420000002</v>
      </c>
      <c r="G42" s="321">
        <v>0.44941341753201675</v>
      </c>
      <c r="H42" s="338">
        <v>15734614.279999999</v>
      </c>
      <c r="I42" s="321">
        <v>0.17969433390000178</v>
      </c>
      <c r="J42" s="338">
        <v>1058414.21</v>
      </c>
      <c r="K42" s="321">
        <v>1.2087429222716644E-2</v>
      </c>
      <c r="L42" s="162"/>
      <c r="M42" s="130"/>
      <c r="N42" s="66"/>
      <c r="O42" s="360"/>
    </row>
    <row r="43" spans="2:15" s="361" customFormat="1" ht="12" x14ac:dyDescent="0.2">
      <c r="B43" s="333" t="s">
        <v>74</v>
      </c>
      <c r="C43" s="334">
        <v>13343427.33</v>
      </c>
      <c r="D43" s="502">
        <v>6204166.6799999997</v>
      </c>
      <c r="E43" s="321">
        <v>0.46496050276761985</v>
      </c>
      <c r="F43" s="500">
        <v>1326209.03</v>
      </c>
      <c r="G43" s="321">
        <v>9.9390433746979465E-2</v>
      </c>
      <c r="H43" s="338">
        <v>5049226.5</v>
      </c>
      <c r="I43" s="321">
        <v>0.37840551569894149</v>
      </c>
      <c r="J43" s="338">
        <v>763825.12</v>
      </c>
      <c r="K43" s="321">
        <v>5.7243547786459147E-2</v>
      </c>
      <c r="L43" s="162"/>
      <c r="M43" s="130"/>
      <c r="N43" s="66"/>
      <c r="O43" s="360"/>
    </row>
    <row r="44" spans="2:15" s="361" customFormat="1" ht="12" x14ac:dyDescent="0.2">
      <c r="B44" s="333" t="s">
        <v>18</v>
      </c>
      <c r="C44" s="334">
        <v>91342259.850000009</v>
      </c>
      <c r="D44" s="501">
        <v>31271435.48</v>
      </c>
      <c r="E44" s="321">
        <v>0.34235451948915185</v>
      </c>
      <c r="F44" s="499">
        <v>18199068.280000001</v>
      </c>
      <c r="G44" s="321">
        <v>0.19924039880211042</v>
      </c>
      <c r="H44" s="335">
        <v>41534477.090000004</v>
      </c>
      <c r="I44" s="321">
        <v>0.45471260682850295</v>
      </c>
      <c r="J44" s="339">
        <v>337279</v>
      </c>
      <c r="K44" s="321">
        <v>3.6924748802347478E-3</v>
      </c>
      <c r="L44" s="162"/>
      <c r="M44" s="130"/>
      <c r="N44" s="66"/>
      <c r="O44" s="360"/>
    </row>
    <row r="45" spans="2:15" s="361" customFormat="1" ht="12" x14ac:dyDescent="0.2">
      <c r="B45" s="333" t="s">
        <v>81</v>
      </c>
      <c r="C45" s="334">
        <v>149277553.25</v>
      </c>
      <c r="D45" s="501">
        <v>15288927.699999999</v>
      </c>
      <c r="E45" s="321">
        <v>0.10241946874889576</v>
      </c>
      <c r="F45" s="499">
        <v>126441766.04000001</v>
      </c>
      <c r="G45" s="321">
        <v>0.84702464159660928</v>
      </c>
      <c r="H45" s="335">
        <v>7546859.5099999998</v>
      </c>
      <c r="I45" s="321">
        <v>5.0555889654494986E-2</v>
      </c>
      <c r="J45" s="335">
        <v>0</v>
      </c>
      <c r="K45" s="321">
        <v>0</v>
      </c>
      <c r="L45" s="162"/>
      <c r="M45" s="130"/>
      <c r="N45" s="66"/>
      <c r="O45" s="360"/>
    </row>
    <row r="46" spans="2:15" s="361" customFormat="1" ht="12" x14ac:dyDescent="0.2">
      <c r="B46" s="333" t="s">
        <v>75</v>
      </c>
      <c r="C46" s="334">
        <v>7426184.8899999997</v>
      </c>
      <c r="D46" s="501">
        <v>7101116.3799999999</v>
      </c>
      <c r="E46" s="321">
        <v>0.95622671468391085</v>
      </c>
      <c r="F46" s="352">
        <v>0</v>
      </c>
      <c r="G46" s="321">
        <v>0</v>
      </c>
      <c r="H46" s="335">
        <v>325068.51</v>
      </c>
      <c r="I46" s="321">
        <v>4.3773285316089136E-2</v>
      </c>
      <c r="J46" s="339">
        <v>0</v>
      </c>
      <c r="K46" s="321">
        <v>0</v>
      </c>
      <c r="L46" s="162"/>
      <c r="M46" s="130"/>
      <c r="N46" s="66"/>
      <c r="O46" s="360"/>
    </row>
    <row r="47" spans="2:15" s="361" customFormat="1" ht="12" x14ac:dyDescent="0.2">
      <c r="B47" s="333" t="s">
        <v>52</v>
      </c>
      <c r="C47" s="334">
        <v>35731020.609999999</v>
      </c>
      <c r="D47" s="501">
        <v>15795001.859999999</v>
      </c>
      <c r="E47" s="321">
        <v>0.44205291621531434</v>
      </c>
      <c r="F47" s="499">
        <v>345435.68</v>
      </c>
      <c r="G47" s="321">
        <v>9.667668991893372E-3</v>
      </c>
      <c r="H47" s="335">
        <v>19590583.07</v>
      </c>
      <c r="I47" s="321">
        <v>0.5482794147927923</v>
      </c>
      <c r="J47" s="339">
        <v>0</v>
      </c>
      <c r="K47" s="321">
        <v>0</v>
      </c>
      <c r="L47" s="162"/>
      <c r="M47" s="130"/>
      <c r="N47" s="66"/>
      <c r="O47" s="360"/>
    </row>
    <row r="48" spans="2:15" s="361" customFormat="1" ht="12" x14ac:dyDescent="0.2">
      <c r="B48" s="333" t="s">
        <v>93</v>
      </c>
      <c r="C48" s="334">
        <v>41559015.079999998</v>
      </c>
      <c r="D48" s="501">
        <v>32152679</v>
      </c>
      <c r="E48" s="321">
        <v>0.77366316160541704</v>
      </c>
      <c r="F48" s="499">
        <v>1667436.08</v>
      </c>
      <c r="G48" s="321">
        <v>4.0122126975103478E-2</v>
      </c>
      <c r="H48" s="335">
        <v>6068700</v>
      </c>
      <c r="I48" s="321">
        <v>0.14602607853718175</v>
      </c>
      <c r="J48" s="335">
        <v>1670200</v>
      </c>
      <c r="K48" s="321">
        <v>4.0188632882297848E-2</v>
      </c>
      <c r="L48" s="162"/>
      <c r="M48" s="130"/>
      <c r="N48" s="66"/>
      <c r="O48" s="360"/>
    </row>
    <row r="49" spans="2:15" s="361" customFormat="1" ht="12" x14ac:dyDescent="0.2">
      <c r="B49" s="333" t="s">
        <v>109</v>
      </c>
      <c r="C49" s="334">
        <v>29190860</v>
      </c>
      <c r="D49" s="501">
        <v>3158729</v>
      </c>
      <c r="E49" s="321">
        <v>0.10820952174756071</v>
      </c>
      <c r="F49" s="499">
        <v>0</v>
      </c>
      <c r="G49" s="321">
        <v>0</v>
      </c>
      <c r="H49" s="339">
        <v>0</v>
      </c>
      <c r="I49" s="321">
        <v>0</v>
      </c>
      <c r="J49" s="335">
        <v>26032131</v>
      </c>
      <c r="K49" s="321">
        <v>0.89179047825243929</v>
      </c>
      <c r="L49" s="162"/>
      <c r="M49" s="130"/>
      <c r="N49" s="66"/>
      <c r="O49" s="360"/>
    </row>
    <row r="50" spans="2:15" s="361" customFormat="1" ht="12" x14ac:dyDescent="0.2">
      <c r="B50" s="333" t="s">
        <v>19</v>
      </c>
      <c r="C50" s="334">
        <v>75805801.25999999</v>
      </c>
      <c r="D50" s="501">
        <v>4804303.5999999996</v>
      </c>
      <c r="E50" s="321">
        <v>6.3376463544288913E-2</v>
      </c>
      <c r="F50" s="499">
        <v>25787643.079999998</v>
      </c>
      <c r="G50" s="321">
        <v>0.34018033780228923</v>
      </c>
      <c r="H50" s="335">
        <v>26611693.48</v>
      </c>
      <c r="I50" s="321">
        <v>0.35105088314714561</v>
      </c>
      <c r="J50" s="335">
        <v>18602161.100000001</v>
      </c>
      <c r="K50" s="321">
        <v>0.24539231550627638</v>
      </c>
      <c r="L50" s="162"/>
      <c r="M50" s="130"/>
      <c r="N50" s="66"/>
      <c r="O50" s="360"/>
    </row>
    <row r="51" spans="2:15" s="361" customFormat="1" ht="12" x14ac:dyDescent="0.2">
      <c r="B51" s="333" t="s">
        <v>110</v>
      </c>
      <c r="C51" s="334">
        <v>8792198.4000000004</v>
      </c>
      <c r="D51" s="503">
        <v>7399156.8700000001</v>
      </c>
      <c r="E51" s="321">
        <v>0.84155936130831621</v>
      </c>
      <c r="F51" s="352">
        <v>1144890</v>
      </c>
      <c r="G51" s="321">
        <v>0.13021657928010358</v>
      </c>
      <c r="H51" s="339">
        <v>0</v>
      </c>
      <c r="I51" s="321">
        <v>0</v>
      </c>
      <c r="J51" s="339">
        <v>248151.53</v>
      </c>
      <c r="K51" s="321">
        <v>2.8224059411580155E-2</v>
      </c>
      <c r="L51" s="162"/>
      <c r="M51" s="130"/>
      <c r="N51" s="66"/>
      <c r="O51" s="360"/>
    </row>
    <row r="52" spans="2:15" s="361" customFormat="1" ht="12" x14ac:dyDescent="0.2">
      <c r="B52" s="333" t="s">
        <v>20</v>
      </c>
      <c r="C52" s="334">
        <v>139664332.56</v>
      </c>
      <c r="D52" s="503">
        <v>103962209.78</v>
      </c>
      <c r="E52" s="321">
        <v>0.74437193716110506</v>
      </c>
      <c r="F52" s="352">
        <v>4812516.32</v>
      </c>
      <c r="G52" s="321">
        <v>3.445773327941503E-2</v>
      </c>
      <c r="H52" s="339">
        <v>30631217.66</v>
      </c>
      <c r="I52" s="321">
        <v>0.21932025950033293</v>
      </c>
      <c r="J52" s="339">
        <v>258388.8</v>
      </c>
      <c r="K52" s="321">
        <v>1.8500700591469606E-3</v>
      </c>
      <c r="L52" s="162"/>
      <c r="M52" s="130"/>
      <c r="N52" s="66"/>
      <c r="O52" s="360"/>
    </row>
    <row r="53" spans="2:15" s="361" customFormat="1" ht="12" x14ac:dyDescent="0.2">
      <c r="B53" s="333" t="s">
        <v>55</v>
      </c>
      <c r="C53" s="334">
        <v>44477413.080000006</v>
      </c>
      <c r="D53" s="501">
        <v>13296003.68</v>
      </c>
      <c r="E53" s="321">
        <v>0.29893833204923431</v>
      </c>
      <c r="F53" s="499">
        <v>21803378.050000001</v>
      </c>
      <c r="G53" s="321">
        <v>0.49021236938360169</v>
      </c>
      <c r="H53" s="335">
        <v>9378031.3499999996</v>
      </c>
      <c r="I53" s="321">
        <v>0.21084929856716383</v>
      </c>
      <c r="J53" s="339">
        <v>0</v>
      </c>
      <c r="K53" s="321">
        <v>0</v>
      </c>
      <c r="L53" s="162"/>
      <c r="M53" s="130"/>
      <c r="N53" s="66"/>
      <c r="O53" s="360"/>
    </row>
    <row r="54" spans="2:15" s="361" customFormat="1" ht="12" x14ac:dyDescent="0.2">
      <c r="B54" s="333" t="s">
        <v>21</v>
      </c>
      <c r="C54" s="334">
        <v>338339207.72000003</v>
      </c>
      <c r="D54" s="502">
        <v>184372116.78</v>
      </c>
      <c r="E54" s="321">
        <v>0.54493275556931953</v>
      </c>
      <c r="F54" s="500">
        <v>99718031.189999998</v>
      </c>
      <c r="G54" s="321">
        <v>0.29472797983414273</v>
      </c>
      <c r="H54" s="338">
        <v>51059626.420000002</v>
      </c>
      <c r="I54" s="321">
        <v>0.15091253172838162</v>
      </c>
      <c r="J54" s="338">
        <v>3189433.33</v>
      </c>
      <c r="K54" s="321">
        <v>9.4267328681560455E-3</v>
      </c>
      <c r="L54" s="162"/>
      <c r="M54" s="130"/>
      <c r="N54" s="66"/>
      <c r="O54" s="360"/>
    </row>
    <row r="55" spans="2:15" s="361" customFormat="1" ht="12" x14ac:dyDescent="0.2">
      <c r="B55" s="333" t="s">
        <v>22</v>
      </c>
      <c r="C55" s="334">
        <v>143190672.29999998</v>
      </c>
      <c r="D55" s="501">
        <v>33463517.670000002</v>
      </c>
      <c r="E55" s="321">
        <v>0.23369900519700268</v>
      </c>
      <c r="F55" s="499">
        <v>64857300.619999997</v>
      </c>
      <c r="G55" s="321">
        <v>0.45294361412115536</v>
      </c>
      <c r="H55" s="335">
        <v>44869854.009999998</v>
      </c>
      <c r="I55" s="321">
        <v>0.3133573806818421</v>
      </c>
      <c r="J55" s="339">
        <v>0</v>
      </c>
      <c r="K55" s="321">
        <v>0</v>
      </c>
      <c r="L55" s="162"/>
      <c r="M55" s="130"/>
      <c r="N55" s="66"/>
      <c r="O55" s="360"/>
    </row>
    <row r="56" spans="2:15" s="361" customFormat="1" ht="12" x14ac:dyDescent="0.2">
      <c r="B56" s="333" t="s">
        <v>111</v>
      </c>
      <c r="C56" s="334">
        <v>4162312.17</v>
      </c>
      <c r="D56" s="503">
        <v>3258935</v>
      </c>
      <c r="E56" s="321">
        <v>0.78296265798824027</v>
      </c>
      <c r="F56" s="352">
        <v>796200</v>
      </c>
      <c r="G56" s="321">
        <v>0.19128791101701534</v>
      </c>
      <c r="H56" s="339">
        <v>107177.17</v>
      </c>
      <c r="I56" s="321">
        <v>2.5749430994744443E-2</v>
      </c>
      <c r="J56" s="339">
        <v>0</v>
      </c>
      <c r="K56" s="321">
        <v>0</v>
      </c>
      <c r="L56" s="162"/>
      <c r="M56" s="130"/>
      <c r="N56" s="66"/>
      <c r="O56" s="360"/>
    </row>
    <row r="57" spans="2:15" s="361" customFormat="1" ht="12" x14ac:dyDescent="0.2">
      <c r="B57" s="333" t="s">
        <v>23</v>
      </c>
      <c r="C57" s="334">
        <v>270807806</v>
      </c>
      <c r="D57" s="502">
        <v>93290946.349999994</v>
      </c>
      <c r="E57" s="321">
        <v>0.3444913487833508</v>
      </c>
      <c r="F57" s="500">
        <v>68853541.950000003</v>
      </c>
      <c r="G57" s="321">
        <v>0.25425242708845697</v>
      </c>
      <c r="H57" s="338">
        <v>95630049.209999993</v>
      </c>
      <c r="I57" s="321">
        <v>0.35312885039214859</v>
      </c>
      <c r="J57" s="338">
        <v>13033268.49</v>
      </c>
      <c r="K57" s="321">
        <v>4.8127373736043637E-2</v>
      </c>
      <c r="L57" s="162"/>
      <c r="M57" s="130"/>
      <c r="N57" s="66"/>
      <c r="O57" s="360"/>
    </row>
    <row r="58" spans="2:15" s="361" customFormat="1" ht="12" x14ac:dyDescent="0.2">
      <c r="B58" s="333" t="s">
        <v>24</v>
      </c>
      <c r="C58" s="334">
        <v>24245453.780000001</v>
      </c>
      <c r="D58" s="501">
        <v>9562640.4100000001</v>
      </c>
      <c r="E58" s="321">
        <v>0.39440962816246367</v>
      </c>
      <c r="F58" s="499">
        <v>4134536.43</v>
      </c>
      <c r="G58" s="321">
        <v>0.17052831708229632</v>
      </c>
      <c r="H58" s="335">
        <v>10548276.939999999</v>
      </c>
      <c r="I58" s="321">
        <v>0.43506205475523996</v>
      </c>
      <c r="J58" s="339">
        <v>0</v>
      </c>
      <c r="K58" s="321">
        <v>0</v>
      </c>
      <c r="L58" s="162"/>
      <c r="M58" s="130"/>
      <c r="N58" s="66"/>
      <c r="O58" s="360"/>
    </row>
    <row r="59" spans="2:15" s="361" customFormat="1" ht="12" x14ac:dyDescent="0.2">
      <c r="B59" s="333" t="s">
        <v>98</v>
      </c>
      <c r="C59" s="334">
        <v>95184038.359999985</v>
      </c>
      <c r="D59" s="501">
        <v>17978370.949999999</v>
      </c>
      <c r="E59" s="321">
        <v>0.1888801027962605</v>
      </c>
      <c r="F59" s="499">
        <v>62954785.869999997</v>
      </c>
      <c r="G59" s="321">
        <v>0.66140066081138282</v>
      </c>
      <c r="H59" s="335">
        <v>12008121.539999999</v>
      </c>
      <c r="I59" s="321">
        <v>0.12615688246577145</v>
      </c>
      <c r="J59" s="335">
        <v>2242760</v>
      </c>
      <c r="K59" s="321">
        <v>2.3562353926585389E-2</v>
      </c>
      <c r="L59" s="162"/>
      <c r="M59" s="130"/>
      <c r="N59" s="66"/>
      <c r="O59" s="360"/>
    </row>
    <row r="60" spans="2:15" s="361" customFormat="1" ht="12" x14ac:dyDescent="0.2">
      <c r="B60" s="333" t="s">
        <v>25</v>
      </c>
      <c r="C60" s="334">
        <v>89518702.980000004</v>
      </c>
      <c r="D60" s="501">
        <v>57602452.890000001</v>
      </c>
      <c r="E60" s="321">
        <v>0.64346835881736764</v>
      </c>
      <c r="F60" s="499">
        <v>1904904</v>
      </c>
      <c r="G60" s="321">
        <v>2.127939678064357E-2</v>
      </c>
      <c r="H60" s="335">
        <v>30011346.09</v>
      </c>
      <c r="I60" s="321">
        <v>0.33525224440198875</v>
      </c>
      <c r="J60" s="339">
        <v>0</v>
      </c>
      <c r="K60" s="321">
        <v>0</v>
      </c>
      <c r="L60" s="162"/>
      <c r="M60" s="130"/>
      <c r="N60" s="66"/>
      <c r="O60" s="360"/>
    </row>
    <row r="61" spans="2:15" s="361" customFormat="1" ht="12" x14ac:dyDescent="0.2">
      <c r="B61" s="333" t="s">
        <v>112</v>
      </c>
      <c r="C61" s="334">
        <v>851983.31</v>
      </c>
      <c r="D61" s="503">
        <v>0</v>
      </c>
      <c r="E61" s="321">
        <v>0</v>
      </c>
      <c r="F61" s="352">
        <v>0</v>
      </c>
      <c r="G61" s="321">
        <v>0</v>
      </c>
      <c r="H61" s="339">
        <v>851983.31</v>
      </c>
      <c r="I61" s="321">
        <v>1</v>
      </c>
      <c r="J61" s="339">
        <v>0</v>
      </c>
      <c r="K61" s="321">
        <v>0</v>
      </c>
      <c r="L61" s="162"/>
      <c r="M61" s="130"/>
      <c r="N61" s="66"/>
      <c r="O61" s="360"/>
    </row>
    <row r="62" spans="2:15" s="361" customFormat="1" ht="12" x14ac:dyDescent="0.2">
      <c r="B62" s="333" t="s">
        <v>26</v>
      </c>
      <c r="C62" s="334">
        <v>142032192.25</v>
      </c>
      <c r="D62" s="501">
        <v>63749938.759999998</v>
      </c>
      <c r="E62" s="321">
        <v>0.44884147565496724</v>
      </c>
      <c r="F62" s="499">
        <v>4264400.5199999996</v>
      </c>
      <c r="G62" s="321">
        <v>3.0024182915475626E-2</v>
      </c>
      <c r="H62" s="335">
        <v>72940344.969999999</v>
      </c>
      <c r="I62" s="321">
        <v>0.51354797679678843</v>
      </c>
      <c r="J62" s="335">
        <v>1077508</v>
      </c>
      <c r="K62" s="321">
        <v>7.5863646327686673E-3</v>
      </c>
      <c r="L62" s="162"/>
      <c r="M62" s="130"/>
      <c r="N62" s="66"/>
      <c r="O62" s="360"/>
    </row>
    <row r="63" spans="2:15" s="361" customFormat="1" ht="12" x14ac:dyDescent="0.2">
      <c r="B63" s="333" t="s">
        <v>82</v>
      </c>
      <c r="C63" s="334">
        <v>1154938584.5899999</v>
      </c>
      <c r="D63" s="501">
        <v>642171969.13999999</v>
      </c>
      <c r="E63" s="321">
        <v>0.55602261255127194</v>
      </c>
      <c r="F63" s="499">
        <v>494433186.61000001</v>
      </c>
      <c r="G63" s="321">
        <v>0.42810344481262824</v>
      </c>
      <c r="H63" s="335">
        <v>18333428.84</v>
      </c>
      <c r="I63" s="321">
        <v>1.5873942636099838E-2</v>
      </c>
      <c r="J63" s="339">
        <v>0</v>
      </c>
      <c r="K63" s="321">
        <v>0</v>
      </c>
      <c r="L63" s="162"/>
      <c r="M63" s="130"/>
      <c r="N63" s="66"/>
      <c r="O63" s="360"/>
    </row>
    <row r="64" spans="2:15" s="361" customFormat="1" ht="12" x14ac:dyDescent="0.2">
      <c r="B64" s="333" t="s">
        <v>83</v>
      </c>
      <c r="C64" s="334">
        <v>26514835.52</v>
      </c>
      <c r="D64" s="501">
        <v>0</v>
      </c>
      <c r="E64" s="321">
        <v>0</v>
      </c>
      <c r="F64" s="499">
        <v>12928088.57</v>
      </c>
      <c r="G64" s="321">
        <v>0.48757943681183358</v>
      </c>
      <c r="H64" s="335">
        <v>13230546.949999999</v>
      </c>
      <c r="I64" s="321">
        <v>0.49898657451675565</v>
      </c>
      <c r="J64" s="335">
        <v>356200</v>
      </c>
      <c r="K64" s="321">
        <v>1.3433988671410775E-2</v>
      </c>
      <c r="L64" s="162"/>
      <c r="M64" s="130"/>
      <c r="N64" s="66"/>
      <c r="O64" s="360"/>
    </row>
    <row r="65" spans="2:15" s="361" customFormat="1" ht="12" x14ac:dyDescent="0.2">
      <c r="B65" s="333" t="s">
        <v>28</v>
      </c>
      <c r="C65" s="334">
        <v>17906428.120000001</v>
      </c>
      <c r="D65" s="501">
        <v>12489050</v>
      </c>
      <c r="E65" s="321">
        <v>0.69746182300035386</v>
      </c>
      <c r="F65" s="499">
        <v>1943003.32</v>
      </c>
      <c r="G65" s="321">
        <v>0.10850870463829834</v>
      </c>
      <c r="H65" s="335">
        <v>432317.68</v>
      </c>
      <c r="I65" s="321">
        <v>2.4143155580935591E-2</v>
      </c>
      <c r="J65" s="335">
        <v>3042057.12</v>
      </c>
      <c r="K65" s="321">
        <v>0.16988631678041213</v>
      </c>
      <c r="L65" s="162"/>
      <c r="M65" s="130"/>
      <c r="N65" s="66"/>
      <c r="O65" s="360"/>
    </row>
    <row r="66" spans="2:15" s="361" customFormat="1" ht="12" x14ac:dyDescent="0.2">
      <c r="B66" s="333" t="s">
        <v>27</v>
      </c>
      <c r="C66" s="334">
        <v>96279218.479999989</v>
      </c>
      <c r="D66" s="502">
        <v>60151071.769999996</v>
      </c>
      <c r="E66" s="321">
        <v>0.62475654372386846</v>
      </c>
      <c r="F66" s="500">
        <v>17818096.489999998</v>
      </c>
      <c r="G66" s="321">
        <v>0.18506689991154568</v>
      </c>
      <c r="H66" s="338">
        <v>18310050.219999999</v>
      </c>
      <c r="I66" s="321">
        <v>0.19017655636458591</v>
      </c>
      <c r="J66" s="339">
        <v>0</v>
      </c>
      <c r="K66" s="321">
        <v>0</v>
      </c>
      <c r="L66" s="162"/>
      <c r="M66" s="130"/>
      <c r="N66" s="66"/>
      <c r="O66" s="360"/>
    </row>
    <row r="67" spans="2:15" s="361" customFormat="1" ht="12" x14ac:dyDescent="0.2">
      <c r="B67" s="333" t="s">
        <v>29</v>
      </c>
      <c r="C67" s="334">
        <v>99459360.379999995</v>
      </c>
      <c r="D67" s="501">
        <v>66430617.840000004</v>
      </c>
      <c r="E67" s="321">
        <v>0.66791720343054162</v>
      </c>
      <c r="F67" s="499">
        <v>13240588.24</v>
      </c>
      <c r="G67" s="321">
        <v>0.13312561220394206</v>
      </c>
      <c r="H67" s="335">
        <v>18769122.02</v>
      </c>
      <c r="I67" s="321">
        <v>0.18871146916981613</v>
      </c>
      <c r="J67" s="335">
        <v>1019032.28</v>
      </c>
      <c r="K67" s="321">
        <v>1.0245715195700318E-2</v>
      </c>
      <c r="L67" s="162"/>
      <c r="M67" s="130"/>
      <c r="N67" s="66"/>
      <c r="O67" s="360"/>
    </row>
    <row r="68" spans="2:15" s="361" customFormat="1" ht="12" x14ac:dyDescent="0.2">
      <c r="B68" s="340" t="s">
        <v>76</v>
      </c>
      <c r="C68" s="341">
        <v>8477549.7300000004</v>
      </c>
      <c r="D68" s="509">
        <v>5745713</v>
      </c>
      <c r="E68" s="323">
        <v>0.67775633089680498</v>
      </c>
      <c r="F68" s="354">
        <v>0</v>
      </c>
      <c r="G68" s="323">
        <v>0</v>
      </c>
      <c r="H68" s="342">
        <v>2731836.73</v>
      </c>
      <c r="I68" s="323">
        <v>0.32224366910319496</v>
      </c>
      <c r="J68" s="355">
        <v>0</v>
      </c>
      <c r="K68" s="323">
        <v>0</v>
      </c>
      <c r="L68" s="162"/>
      <c r="M68" s="130"/>
      <c r="N68" s="66"/>
      <c r="O68" s="360"/>
    </row>
    <row r="69" spans="2:15" x14ac:dyDescent="0.2">
      <c r="B69" s="65"/>
      <c r="E69" s="73"/>
      <c r="G69" s="73"/>
      <c r="I69" s="73"/>
      <c r="K69" s="73"/>
      <c r="L69" s="75"/>
    </row>
    <row r="70" spans="2:15" x14ac:dyDescent="0.2">
      <c r="B70" s="623" t="s">
        <v>182</v>
      </c>
      <c r="C70" s="623"/>
      <c r="D70" s="623"/>
      <c r="E70" s="623"/>
      <c r="F70" s="623"/>
      <c r="G70" s="623"/>
      <c r="H70" s="623"/>
      <c r="I70" s="623"/>
      <c r="J70" s="623"/>
      <c r="K70" s="623"/>
      <c r="L70" s="75"/>
    </row>
    <row r="71" spans="2:15" x14ac:dyDescent="0.2">
      <c r="B71" s="623"/>
      <c r="C71" s="623"/>
      <c r="D71" s="623"/>
      <c r="E71" s="623"/>
      <c r="F71" s="623"/>
      <c r="G71" s="623"/>
      <c r="H71" s="623"/>
      <c r="I71" s="623"/>
      <c r="J71" s="623"/>
      <c r="K71" s="623"/>
      <c r="L71" s="75"/>
    </row>
    <row r="72" spans="2:15" x14ac:dyDescent="0.2">
      <c r="B72" s="109" t="s">
        <v>142</v>
      </c>
      <c r="E72" s="73"/>
      <c r="G72" s="73"/>
      <c r="I72" s="73"/>
      <c r="K72" s="73"/>
      <c r="L72" s="75"/>
    </row>
    <row r="73" spans="2:15" x14ac:dyDescent="0.2">
      <c r="B73" s="72"/>
      <c r="C73" s="80"/>
      <c r="D73" s="80"/>
      <c r="E73" s="47"/>
      <c r="F73" s="80"/>
      <c r="G73" s="48"/>
      <c r="H73" s="80"/>
      <c r="I73" s="48"/>
      <c r="J73" s="80"/>
      <c r="K73" s="48"/>
      <c r="L73" s="75"/>
    </row>
    <row r="74" spans="2:15" x14ac:dyDescent="0.2">
      <c r="B74" s="72"/>
      <c r="C74" s="80"/>
      <c r="D74" s="80"/>
      <c r="E74" s="47"/>
      <c r="F74" s="80"/>
      <c r="G74" s="48"/>
      <c r="H74" s="80"/>
      <c r="I74" s="48"/>
      <c r="J74" s="80"/>
      <c r="K74" s="48"/>
      <c r="L74" s="75"/>
    </row>
    <row r="75" spans="2:15" x14ac:dyDescent="0.2">
      <c r="B75" s="72"/>
      <c r="C75" s="80"/>
      <c r="D75" s="80"/>
      <c r="E75" s="47"/>
      <c r="F75" s="80"/>
      <c r="G75" s="48"/>
      <c r="H75" s="80"/>
      <c r="I75" s="48"/>
      <c r="J75" s="80"/>
      <c r="K75" s="48"/>
      <c r="L75" s="75"/>
    </row>
    <row r="76" spans="2:15" x14ac:dyDescent="0.2">
      <c r="B76" s="72"/>
      <c r="C76" s="80"/>
      <c r="D76" s="80"/>
      <c r="E76" s="47"/>
      <c r="F76" s="80"/>
      <c r="G76" s="48"/>
      <c r="H76" s="80"/>
      <c r="I76" s="48"/>
      <c r="J76" s="80"/>
      <c r="K76" s="48"/>
      <c r="L76" s="75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39370078740157483" bottom="0.39370078740157483" header="0" footer="0"/>
  <pageSetup paperSize="9" scale="5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5">
    <pageSetUpPr fitToPage="1"/>
  </sheetPr>
  <dimension ref="B2:K73"/>
  <sheetViews>
    <sheetView showGridLines="0" workbookViewId="0">
      <selection activeCell="N19" sqref="N19"/>
    </sheetView>
  </sheetViews>
  <sheetFormatPr baseColWidth="10" defaultRowHeight="15" x14ac:dyDescent="0.25"/>
  <cols>
    <col min="1" max="1" width="2.140625" style="75" customWidth="1"/>
    <col min="2" max="2" width="26" style="75" customWidth="1"/>
    <col min="3" max="3" width="14.28515625" style="75" bestFit="1" customWidth="1"/>
    <col min="4" max="4" width="15" style="75" customWidth="1"/>
    <col min="5" max="5" width="7" style="84" bestFit="1" customWidth="1"/>
    <col min="6" max="6" width="13.7109375" style="75" customWidth="1"/>
    <col min="7" max="7" width="6.28515625" style="75" bestFit="1" customWidth="1"/>
    <col min="8" max="8" width="15" style="75" customWidth="1"/>
    <col min="9" max="9" width="7" style="75" bestFit="1" customWidth="1"/>
    <col min="10" max="10" width="15.140625" style="75" customWidth="1"/>
    <col min="11" max="11" width="6.28515625" style="75" bestFit="1" customWidth="1"/>
    <col min="12" max="16384" width="11.42578125" style="75"/>
  </cols>
  <sheetData>
    <row r="2" spans="2:11" ht="14.25" customHeight="1" x14ac:dyDescent="0.2">
      <c r="B2" s="189" t="s">
        <v>151</v>
      </c>
      <c r="C2" s="49"/>
      <c r="D2" s="49"/>
      <c r="E2" s="83"/>
      <c r="F2" s="49"/>
      <c r="G2" s="49"/>
      <c r="H2" s="49"/>
      <c r="I2" s="49"/>
      <c r="J2" s="50"/>
      <c r="K2" s="49"/>
    </row>
    <row r="3" spans="2:11" ht="14.25" customHeight="1" x14ac:dyDescent="0.2">
      <c r="B3" s="189" t="s">
        <v>163</v>
      </c>
      <c r="C3" s="49"/>
      <c r="D3" s="49"/>
      <c r="E3" s="83"/>
      <c r="F3" s="49"/>
      <c r="G3" s="49"/>
      <c r="H3" s="49"/>
      <c r="I3" s="49"/>
      <c r="J3" s="50"/>
      <c r="K3" s="49"/>
    </row>
    <row r="4" spans="2:11" x14ac:dyDescent="0.2">
      <c r="B4" s="189"/>
      <c r="C4" s="59"/>
      <c r="D4" s="124"/>
      <c r="E4" s="71"/>
      <c r="F4" s="59"/>
      <c r="G4" s="71"/>
      <c r="H4" s="59"/>
      <c r="I4" s="71"/>
      <c r="J4" s="59"/>
      <c r="K4" s="71"/>
    </row>
    <row r="5" spans="2:11" s="162" customFormat="1" ht="12" x14ac:dyDescent="0.2">
      <c r="B5" s="611" t="s">
        <v>60</v>
      </c>
      <c r="C5" s="624" t="s">
        <v>35</v>
      </c>
      <c r="D5" s="624"/>
      <c r="E5" s="624"/>
      <c r="F5" s="624"/>
      <c r="G5" s="624"/>
      <c r="H5" s="624"/>
      <c r="I5" s="624"/>
      <c r="J5" s="624"/>
      <c r="K5" s="624"/>
    </row>
    <row r="6" spans="2:11" s="162" customFormat="1" ht="12" x14ac:dyDescent="0.2">
      <c r="B6" s="615"/>
      <c r="C6" s="625" t="s">
        <v>44</v>
      </c>
      <c r="D6" s="624" t="s">
        <v>36</v>
      </c>
      <c r="E6" s="624"/>
      <c r="F6" s="624" t="s">
        <v>37</v>
      </c>
      <c r="G6" s="624"/>
      <c r="H6" s="624" t="s">
        <v>38</v>
      </c>
      <c r="I6" s="624"/>
      <c r="J6" s="624" t="s">
        <v>39</v>
      </c>
      <c r="K6" s="624"/>
    </row>
    <row r="7" spans="2:11" s="162" customFormat="1" ht="12" x14ac:dyDescent="0.2">
      <c r="B7" s="612"/>
      <c r="C7" s="625"/>
      <c r="D7" s="324" t="s">
        <v>66</v>
      </c>
      <c r="E7" s="325" t="s">
        <v>40</v>
      </c>
      <c r="F7" s="324" t="s">
        <v>66</v>
      </c>
      <c r="G7" s="326" t="s">
        <v>40</v>
      </c>
      <c r="H7" s="324" t="s">
        <v>66</v>
      </c>
      <c r="I7" s="326" t="s">
        <v>40</v>
      </c>
      <c r="J7" s="324" t="s">
        <v>66</v>
      </c>
      <c r="K7" s="326" t="s">
        <v>40</v>
      </c>
    </row>
    <row r="8" spans="2:11" s="162" customFormat="1" ht="3.75" customHeight="1" x14ac:dyDescent="0.2">
      <c r="B8" s="327"/>
      <c r="C8" s="328"/>
      <c r="D8" s="328"/>
      <c r="E8" s="329"/>
      <c r="F8" s="328"/>
      <c r="G8" s="330"/>
      <c r="H8" s="328"/>
      <c r="I8" s="330"/>
      <c r="J8" s="328"/>
      <c r="K8" s="330"/>
    </row>
    <row r="9" spans="2:11" s="162" customFormat="1" ht="12" x14ac:dyDescent="0.2">
      <c r="B9" s="254" t="s">
        <v>61</v>
      </c>
      <c r="C9" s="307">
        <v>274275052.59000003</v>
      </c>
      <c r="D9" s="307">
        <v>185709113.18000001</v>
      </c>
      <c r="E9" s="358">
        <v>0.67709079417298379</v>
      </c>
      <c r="F9" s="307">
        <v>75559222.299999997</v>
      </c>
      <c r="G9" s="358">
        <v>0.27548703969423599</v>
      </c>
      <c r="H9" s="307">
        <v>13006717.109999999</v>
      </c>
      <c r="I9" s="358">
        <v>4.7422166132780171E-2</v>
      </c>
      <c r="J9" s="307">
        <v>0</v>
      </c>
      <c r="K9" s="358">
        <v>0</v>
      </c>
    </row>
    <row r="10" spans="2:11" s="162" customFormat="1" ht="3.75" customHeight="1" x14ac:dyDescent="0.2">
      <c r="B10" s="310"/>
      <c r="C10" s="331"/>
      <c r="D10" s="311"/>
      <c r="E10" s="312"/>
      <c r="F10" s="311"/>
      <c r="G10" s="312"/>
      <c r="H10" s="311"/>
      <c r="I10" s="312"/>
      <c r="J10" s="311"/>
      <c r="K10" s="332"/>
    </row>
    <row r="11" spans="2:11" s="162" customFormat="1" ht="12" x14ac:dyDescent="0.2">
      <c r="B11" s="254" t="s">
        <v>57</v>
      </c>
      <c r="C11" s="357">
        <v>274275052.59000003</v>
      </c>
      <c r="D11" s="317">
        <v>185709113.18000001</v>
      </c>
      <c r="E11" s="362">
        <v>0.67709079417298379</v>
      </c>
      <c r="F11" s="317">
        <v>75559222.299999997</v>
      </c>
      <c r="G11" s="308">
        <v>0.27548703969423599</v>
      </c>
      <c r="H11" s="317">
        <v>13006717.109999999</v>
      </c>
      <c r="I11" s="308">
        <v>4.7422166132780171E-2</v>
      </c>
      <c r="J11" s="317">
        <v>0</v>
      </c>
      <c r="K11" s="308">
        <v>0</v>
      </c>
    </row>
    <row r="12" spans="2:11" s="162" customFormat="1" ht="12" x14ac:dyDescent="0.2">
      <c r="B12" s="333" t="s">
        <v>104</v>
      </c>
      <c r="C12" s="363">
        <v>0</v>
      </c>
      <c r="D12" s="528">
        <v>0</v>
      </c>
      <c r="E12" s="319">
        <v>0.34977182187160921</v>
      </c>
      <c r="F12" s="510">
        <v>0</v>
      </c>
      <c r="G12" s="319">
        <v>0.43168626881409666</v>
      </c>
      <c r="H12" s="365">
        <v>0</v>
      </c>
      <c r="I12" s="319">
        <v>0.2185419093142941</v>
      </c>
      <c r="J12" s="547">
        <v>0</v>
      </c>
      <c r="K12" s="319">
        <v>0</v>
      </c>
    </row>
    <row r="13" spans="2:11" s="162" customFormat="1" ht="12" x14ac:dyDescent="0.2">
      <c r="B13" s="333" t="s">
        <v>102</v>
      </c>
      <c r="C13" s="366">
        <v>1874273</v>
      </c>
      <c r="D13" s="529">
        <v>1874273</v>
      </c>
      <c r="E13" s="321">
        <v>0.88521212905243252</v>
      </c>
      <c r="F13" s="511">
        <v>0</v>
      </c>
      <c r="G13" s="321">
        <v>4.8960187630691182E-2</v>
      </c>
      <c r="H13" s="367">
        <v>0</v>
      </c>
      <c r="I13" s="321">
        <v>6.5827683316876356E-2</v>
      </c>
      <c r="J13" s="548">
        <v>0</v>
      </c>
      <c r="K13" s="321">
        <v>0</v>
      </c>
    </row>
    <row r="14" spans="2:11" s="162" customFormat="1" ht="12" x14ac:dyDescent="0.2">
      <c r="B14" s="333" t="s">
        <v>72</v>
      </c>
      <c r="C14" s="366">
        <v>0</v>
      </c>
      <c r="D14" s="528">
        <v>0</v>
      </c>
      <c r="E14" s="321">
        <v>0.88442478064025976</v>
      </c>
      <c r="F14" s="511">
        <v>0</v>
      </c>
      <c r="G14" s="321">
        <v>0</v>
      </c>
      <c r="H14" s="367">
        <v>0</v>
      </c>
      <c r="I14" s="321">
        <v>0.11557521935974036</v>
      </c>
      <c r="J14" s="548">
        <v>0</v>
      </c>
      <c r="K14" s="321">
        <v>0</v>
      </c>
    </row>
    <row r="15" spans="2:11" s="162" customFormat="1" ht="12" x14ac:dyDescent="0.2">
      <c r="B15" s="333" t="s">
        <v>73</v>
      </c>
      <c r="C15" s="366">
        <v>0</v>
      </c>
      <c r="D15" s="528">
        <v>0</v>
      </c>
      <c r="E15" s="321">
        <v>0</v>
      </c>
      <c r="F15" s="511">
        <v>0</v>
      </c>
      <c r="G15" s="321">
        <v>0</v>
      </c>
      <c r="H15" s="367">
        <v>0</v>
      </c>
      <c r="I15" s="321">
        <v>0</v>
      </c>
      <c r="J15" s="548">
        <v>0</v>
      </c>
      <c r="K15" s="321">
        <v>0</v>
      </c>
    </row>
    <row r="16" spans="2:11" s="162" customFormat="1" ht="12" x14ac:dyDescent="0.2">
      <c r="B16" s="333" t="s">
        <v>1</v>
      </c>
      <c r="C16" s="366">
        <v>0</v>
      </c>
      <c r="D16" s="528">
        <v>0</v>
      </c>
      <c r="E16" s="321">
        <v>0</v>
      </c>
      <c r="F16" s="511">
        <v>0</v>
      </c>
      <c r="G16" s="321">
        <v>0</v>
      </c>
      <c r="H16" s="367">
        <v>0</v>
      </c>
      <c r="I16" s="321">
        <v>0</v>
      </c>
      <c r="J16" s="548">
        <v>0</v>
      </c>
      <c r="K16" s="321">
        <v>0</v>
      </c>
    </row>
    <row r="17" spans="2:11" s="162" customFormat="1" ht="12" x14ac:dyDescent="0.2">
      <c r="B17" s="333" t="s">
        <v>2</v>
      </c>
      <c r="C17" s="366">
        <v>6845851.1500000004</v>
      </c>
      <c r="D17" s="529">
        <v>3361564.99</v>
      </c>
      <c r="E17" s="321">
        <v>0.94782284008617868</v>
      </c>
      <c r="F17" s="511">
        <v>2313216.41</v>
      </c>
      <c r="G17" s="321">
        <v>0</v>
      </c>
      <c r="H17" s="367">
        <v>1171069.75</v>
      </c>
      <c r="I17" s="321">
        <v>5.2177159913821401E-2</v>
      </c>
      <c r="J17" s="548">
        <v>0</v>
      </c>
      <c r="K17" s="321">
        <v>0</v>
      </c>
    </row>
    <row r="18" spans="2:11" s="162" customFormat="1" ht="12" x14ac:dyDescent="0.2">
      <c r="B18" s="333" t="s">
        <v>79</v>
      </c>
      <c r="C18" s="366">
        <v>4148541.37</v>
      </c>
      <c r="D18" s="529">
        <v>3712638.07</v>
      </c>
      <c r="E18" s="321">
        <v>0.94762430651373197</v>
      </c>
      <c r="F18" s="511">
        <v>185924.76</v>
      </c>
      <c r="G18" s="321">
        <v>5.2375693486267971E-2</v>
      </c>
      <c r="H18" s="367">
        <v>249978.54</v>
      </c>
      <c r="I18" s="321">
        <v>0</v>
      </c>
      <c r="J18" s="548">
        <v>0</v>
      </c>
      <c r="K18" s="321">
        <v>0</v>
      </c>
    </row>
    <row r="19" spans="2:11" s="162" customFormat="1" ht="12" x14ac:dyDescent="0.2">
      <c r="B19" s="333" t="s">
        <v>56</v>
      </c>
      <c r="C19" s="366">
        <v>0</v>
      </c>
      <c r="D19" s="529">
        <v>0</v>
      </c>
      <c r="E19" s="321">
        <v>1</v>
      </c>
      <c r="F19" s="511">
        <v>0</v>
      </c>
      <c r="G19" s="321">
        <v>0</v>
      </c>
      <c r="H19" s="367">
        <v>0</v>
      </c>
      <c r="I19" s="321">
        <v>0</v>
      </c>
      <c r="J19" s="548">
        <v>0</v>
      </c>
      <c r="K19" s="321">
        <v>0</v>
      </c>
    </row>
    <row r="20" spans="2:11" s="162" customFormat="1" ht="12" x14ac:dyDescent="0.2">
      <c r="B20" s="333" t="s">
        <v>41</v>
      </c>
      <c r="C20" s="366">
        <v>485161.62</v>
      </c>
      <c r="D20" s="529">
        <v>0</v>
      </c>
      <c r="E20" s="321">
        <v>1</v>
      </c>
      <c r="F20" s="511">
        <v>0</v>
      </c>
      <c r="G20" s="321">
        <v>0</v>
      </c>
      <c r="H20" s="367">
        <v>485161.62</v>
      </c>
      <c r="I20" s="321">
        <v>0</v>
      </c>
      <c r="J20" s="548">
        <v>0</v>
      </c>
      <c r="K20" s="321">
        <v>0</v>
      </c>
    </row>
    <row r="21" spans="2:11" s="162" customFormat="1" ht="12" x14ac:dyDescent="0.2">
      <c r="B21" s="333" t="s">
        <v>3</v>
      </c>
      <c r="C21" s="366">
        <v>7798128.0299999993</v>
      </c>
      <c r="D21" s="534">
        <v>6723625.0199999996</v>
      </c>
      <c r="E21" s="321">
        <v>0.86221013480846886</v>
      </c>
      <c r="F21" s="511">
        <v>50719.11</v>
      </c>
      <c r="G21" s="321">
        <v>6.5040109376095995E-3</v>
      </c>
      <c r="H21" s="535">
        <v>1023783.9</v>
      </c>
      <c r="I21" s="321">
        <v>0.1312858542539215</v>
      </c>
      <c r="J21" s="549">
        <v>0</v>
      </c>
      <c r="K21" s="321">
        <v>0</v>
      </c>
    </row>
    <row r="22" spans="2:11" s="162" customFormat="1" ht="12" x14ac:dyDescent="0.2">
      <c r="B22" s="333" t="s">
        <v>105</v>
      </c>
      <c r="C22" s="366">
        <v>0</v>
      </c>
      <c r="D22" s="528">
        <v>0</v>
      </c>
      <c r="E22" s="321">
        <v>0.95058622104524426</v>
      </c>
      <c r="F22" s="511">
        <v>0</v>
      </c>
      <c r="G22" s="321">
        <v>0</v>
      </c>
      <c r="H22" s="364">
        <v>0</v>
      </c>
      <c r="I22" s="321">
        <v>4.9413778954755717E-2</v>
      </c>
      <c r="J22" s="550">
        <v>0</v>
      </c>
      <c r="K22" s="321">
        <v>0</v>
      </c>
    </row>
    <row r="23" spans="2:11" s="162" customFormat="1" ht="12" x14ac:dyDescent="0.2">
      <c r="B23" s="333" t="s">
        <v>4</v>
      </c>
      <c r="C23" s="366">
        <v>17603915.120000001</v>
      </c>
      <c r="D23" s="534">
        <v>14604931.35</v>
      </c>
      <c r="E23" s="321">
        <v>1</v>
      </c>
      <c r="F23" s="511">
        <v>77997.5</v>
      </c>
      <c r="G23" s="321">
        <v>0</v>
      </c>
      <c r="H23" s="535">
        <v>2920986.27</v>
      </c>
      <c r="I23" s="321">
        <v>0</v>
      </c>
      <c r="J23" s="549">
        <v>0</v>
      </c>
      <c r="K23" s="321">
        <v>0</v>
      </c>
    </row>
    <row r="24" spans="2:11" s="162" customFormat="1" ht="12" x14ac:dyDescent="0.2">
      <c r="B24" s="333" t="s">
        <v>5</v>
      </c>
      <c r="C24" s="366">
        <v>9447687.5899999999</v>
      </c>
      <c r="D24" s="534">
        <v>8643693.6300000008</v>
      </c>
      <c r="E24" s="321">
        <v>0.53213929166935259</v>
      </c>
      <c r="F24" s="511">
        <v>0</v>
      </c>
      <c r="G24" s="321">
        <v>0.4631837734372598</v>
      </c>
      <c r="H24" s="535">
        <v>803993.96</v>
      </c>
      <c r="I24" s="321">
        <v>4.6769348933877481E-3</v>
      </c>
      <c r="J24" s="549">
        <v>0</v>
      </c>
      <c r="K24" s="321">
        <v>0</v>
      </c>
    </row>
    <row r="25" spans="2:11" s="162" customFormat="1" ht="12" x14ac:dyDescent="0.2">
      <c r="B25" s="333" t="s">
        <v>106</v>
      </c>
      <c r="C25" s="366">
        <v>0</v>
      </c>
      <c r="D25" s="534">
        <v>0</v>
      </c>
      <c r="E25" s="321">
        <v>0.95904569804442008</v>
      </c>
      <c r="F25" s="511">
        <v>0</v>
      </c>
      <c r="G25" s="321">
        <v>0</v>
      </c>
      <c r="H25" s="535">
        <v>0</v>
      </c>
      <c r="I25" s="321">
        <v>4.095430195557994E-2</v>
      </c>
      <c r="J25" s="549">
        <v>0</v>
      </c>
      <c r="K25" s="321">
        <v>0</v>
      </c>
    </row>
    <row r="26" spans="2:11" s="162" customFormat="1" ht="12" x14ac:dyDescent="0.2">
      <c r="B26" s="333" t="s">
        <v>6</v>
      </c>
      <c r="C26" s="366">
        <v>3395633.6100000003</v>
      </c>
      <c r="D26" s="534">
        <v>2917892.12</v>
      </c>
      <c r="E26" s="321">
        <v>3.4814357342434092E-2</v>
      </c>
      <c r="F26" s="536">
        <v>477741.49</v>
      </c>
      <c r="G26" s="321">
        <v>0.9651856426575659</v>
      </c>
      <c r="H26" s="535">
        <v>0</v>
      </c>
      <c r="I26" s="321">
        <v>0</v>
      </c>
      <c r="J26" s="549">
        <v>0</v>
      </c>
      <c r="K26" s="321">
        <v>0</v>
      </c>
    </row>
    <row r="27" spans="2:11" s="162" customFormat="1" ht="12" x14ac:dyDescent="0.2">
      <c r="B27" s="333" t="s">
        <v>7</v>
      </c>
      <c r="C27" s="366">
        <v>2785841.9</v>
      </c>
      <c r="D27" s="534">
        <v>2785841.9</v>
      </c>
      <c r="E27" s="321">
        <v>1</v>
      </c>
      <c r="F27" s="511">
        <v>0</v>
      </c>
      <c r="G27" s="321">
        <v>0</v>
      </c>
      <c r="H27" s="535">
        <v>0</v>
      </c>
      <c r="I27" s="321">
        <v>0</v>
      </c>
      <c r="J27" s="549">
        <v>0</v>
      </c>
      <c r="K27" s="321">
        <v>0</v>
      </c>
    </row>
    <row r="28" spans="2:11" s="162" customFormat="1" ht="12" x14ac:dyDescent="0.2">
      <c r="B28" s="333" t="s">
        <v>8</v>
      </c>
      <c r="C28" s="366">
        <v>961880.36</v>
      </c>
      <c r="D28" s="534">
        <v>961880.36</v>
      </c>
      <c r="E28" s="321">
        <v>1</v>
      </c>
      <c r="F28" s="511">
        <v>0</v>
      </c>
      <c r="G28" s="321">
        <v>0</v>
      </c>
      <c r="H28" s="535">
        <v>0</v>
      </c>
      <c r="I28" s="321">
        <v>0</v>
      </c>
      <c r="J28" s="549">
        <v>0</v>
      </c>
      <c r="K28" s="321">
        <v>0</v>
      </c>
    </row>
    <row r="29" spans="2:11" s="162" customFormat="1" ht="12" x14ac:dyDescent="0.2">
      <c r="B29" s="333" t="s">
        <v>107</v>
      </c>
      <c r="C29" s="366">
        <v>0</v>
      </c>
      <c r="D29" s="528">
        <v>0</v>
      </c>
      <c r="E29" s="321">
        <v>0.84417182890212694</v>
      </c>
      <c r="F29" s="511">
        <v>0</v>
      </c>
      <c r="G29" s="321">
        <v>0</v>
      </c>
      <c r="H29" s="364">
        <v>0</v>
      </c>
      <c r="I29" s="321">
        <v>0.155828171097873</v>
      </c>
      <c r="J29" s="550">
        <v>0</v>
      </c>
      <c r="K29" s="321">
        <v>0</v>
      </c>
    </row>
    <row r="30" spans="2:11" s="162" customFormat="1" ht="12" x14ac:dyDescent="0.2">
      <c r="B30" s="333" t="s">
        <v>108</v>
      </c>
      <c r="C30" s="366">
        <v>0</v>
      </c>
      <c r="D30" s="534">
        <v>0</v>
      </c>
      <c r="E30" s="321">
        <v>1</v>
      </c>
      <c r="F30" s="511">
        <v>0</v>
      </c>
      <c r="G30" s="321">
        <v>0</v>
      </c>
      <c r="H30" s="535">
        <v>0</v>
      </c>
      <c r="I30" s="321">
        <v>0</v>
      </c>
      <c r="J30" s="549">
        <v>0</v>
      </c>
      <c r="K30" s="321">
        <v>0</v>
      </c>
    </row>
    <row r="31" spans="2:11" s="162" customFormat="1" ht="12" x14ac:dyDescent="0.2">
      <c r="B31" s="333" t="s">
        <v>99</v>
      </c>
      <c r="C31" s="366">
        <v>0</v>
      </c>
      <c r="D31" s="534">
        <v>0</v>
      </c>
      <c r="E31" s="321">
        <v>7.5474760586937917E-2</v>
      </c>
      <c r="F31" s="511">
        <v>0</v>
      </c>
      <c r="G31" s="321">
        <v>0.92452523941306208</v>
      </c>
      <c r="H31" s="535">
        <v>0</v>
      </c>
      <c r="I31" s="321">
        <v>0</v>
      </c>
      <c r="J31" s="549">
        <v>0</v>
      </c>
      <c r="K31" s="321">
        <v>0</v>
      </c>
    </row>
    <row r="32" spans="2:11" s="162" customFormat="1" ht="12" x14ac:dyDescent="0.2">
      <c r="B32" s="333" t="s">
        <v>9</v>
      </c>
      <c r="C32" s="366">
        <v>2348396.58</v>
      </c>
      <c r="D32" s="534">
        <v>2348396.58</v>
      </c>
      <c r="E32" s="321">
        <v>1</v>
      </c>
      <c r="F32" s="511">
        <v>0</v>
      </c>
      <c r="G32" s="321">
        <v>0</v>
      </c>
      <c r="H32" s="535">
        <v>0</v>
      </c>
      <c r="I32" s="321">
        <v>0</v>
      </c>
      <c r="J32" s="549">
        <v>0</v>
      </c>
      <c r="K32" s="321">
        <v>0</v>
      </c>
    </row>
    <row r="33" spans="2:11" s="162" customFormat="1" ht="12" x14ac:dyDescent="0.2">
      <c r="B33" s="333" t="s">
        <v>10</v>
      </c>
      <c r="C33" s="366">
        <v>2315859.16</v>
      </c>
      <c r="D33" s="534">
        <v>2315859.16</v>
      </c>
      <c r="E33" s="321">
        <v>0.1835228439396806</v>
      </c>
      <c r="F33" s="511">
        <v>0</v>
      </c>
      <c r="G33" s="321">
        <v>0</v>
      </c>
      <c r="H33" s="535">
        <v>0</v>
      </c>
      <c r="I33" s="321">
        <v>0.81647715606031945</v>
      </c>
      <c r="J33" s="549">
        <v>0</v>
      </c>
      <c r="K33" s="321">
        <v>0</v>
      </c>
    </row>
    <row r="34" spans="2:11" s="162" customFormat="1" ht="12" x14ac:dyDescent="0.2">
      <c r="B34" s="333" t="s">
        <v>11</v>
      </c>
      <c r="C34" s="366">
        <v>2573212.7999999998</v>
      </c>
      <c r="D34" s="529">
        <v>2452828.8199999998</v>
      </c>
      <c r="E34" s="321">
        <v>1</v>
      </c>
      <c r="F34" s="511">
        <v>0</v>
      </c>
      <c r="G34" s="321">
        <v>0</v>
      </c>
      <c r="H34" s="367">
        <v>120383.98</v>
      </c>
      <c r="I34" s="321">
        <v>0</v>
      </c>
      <c r="J34" s="548">
        <v>0</v>
      </c>
      <c r="K34" s="321">
        <v>0</v>
      </c>
    </row>
    <row r="35" spans="2:11" s="162" customFormat="1" ht="12" x14ac:dyDescent="0.2">
      <c r="B35" s="333" t="s">
        <v>12</v>
      </c>
      <c r="C35" s="366">
        <v>14889392.970000001</v>
      </c>
      <c r="D35" s="529">
        <v>14889392.970000001</v>
      </c>
      <c r="E35" s="321">
        <v>0.97484506129944126</v>
      </c>
      <c r="F35" s="511">
        <v>0</v>
      </c>
      <c r="G35" s="321">
        <v>2.5154938700558755E-2</v>
      </c>
      <c r="H35" s="367">
        <v>0</v>
      </c>
      <c r="I35" s="321">
        <v>0</v>
      </c>
      <c r="J35" s="548">
        <v>0</v>
      </c>
      <c r="K35" s="321">
        <v>0</v>
      </c>
    </row>
    <row r="36" spans="2:11" s="162" customFormat="1" ht="12" x14ac:dyDescent="0.2">
      <c r="B36" s="333" t="s">
        <v>13</v>
      </c>
      <c r="C36" s="366">
        <v>14491611.58</v>
      </c>
      <c r="D36" s="529">
        <v>1400749.75</v>
      </c>
      <c r="E36" s="321">
        <v>1</v>
      </c>
      <c r="F36" s="511">
        <v>12960000</v>
      </c>
      <c r="G36" s="321">
        <v>0</v>
      </c>
      <c r="H36" s="367">
        <v>130861.83</v>
      </c>
      <c r="I36" s="321">
        <v>0</v>
      </c>
      <c r="J36" s="548">
        <v>0</v>
      </c>
      <c r="K36" s="321">
        <v>0</v>
      </c>
    </row>
    <row r="37" spans="2:11" s="162" customFormat="1" ht="12" x14ac:dyDescent="0.2">
      <c r="B37" s="333" t="s">
        <v>59</v>
      </c>
      <c r="C37" s="366">
        <v>296165.90000000002</v>
      </c>
      <c r="D37" s="529">
        <v>236349.43</v>
      </c>
      <c r="E37" s="321">
        <v>1</v>
      </c>
      <c r="F37" s="511">
        <v>0</v>
      </c>
      <c r="G37" s="321">
        <v>0</v>
      </c>
      <c r="H37" s="367">
        <v>59816.47</v>
      </c>
      <c r="I37" s="321">
        <v>0</v>
      </c>
      <c r="J37" s="548">
        <v>0</v>
      </c>
      <c r="K37" s="321">
        <v>0</v>
      </c>
    </row>
    <row r="38" spans="2:11" s="162" customFormat="1" ht="12" x14ac:dyDescent="0.2">
      <c r="B38" s="333" t="s">
        <v>14</v>
      </c>
      <c r="C38" s="366">
        <v>12617931.58</v>
      </c>
      <c r="D38" s="529">
        <v>6065431.5800000001</v>
      </c>
      <c r="E38" s="321">
        <v>0.99999994208251786</v>
      </c>
      <c r="F38" s="512">
        <v>6552500</v>
      </c>
      <c r="G38" s="321">
        <v>5.7917482119476005E-8</v>
      </c>
      <c r="H38" s="367">
        <v>0</v>
      </c>
      <c r="I38" s="321">
        <v>0</v>
      </c>
      <c r="J38" s="548">
        <v>0</v>
      </c>
      <c r="K38" s="321">
        <v>0</v>
      </c>
    </row>
    <row r="39" spans="2:11" s="162" customFormat="1" ht="12" x14ac:dyDescent="0.2">
      <c r="B39" s="333" t="s">
        <v>15</v>
      </c>
      <c r="C39" s="366">
        <v>2243249.64</v>
      </c>
      <c r="D39" s="529">
        <v>2243249.64</v>
      </c>
      <c r="E39" s="321">
        <v>0.85357832317127791</v>
      </c>
      <c r="F39" s="512">
        <v>0</v>
      </c>
      <c r="G39" s="321">
        <v>0</v>
      </c>
      <c r="H39" s="367">
        <v>0</v>
      </c>
      <c r="I39" s="321">
        <v>0.14642167682872204</v>
      </c>
      <c r="J39" s="548">
        <v>0</v>
      </c>
      <c r="K39" s="321">
        <v>0</v>
      </c>
    </row>
    <row r="40" spans="2:11" s="162" customFormat="1" ht="12" x14ac:dyDescent="0.2">
      <c r="B40" s="333" t="s">
        <v>80</v>
      </c>
      <c r="C40" s="366">
        <v>2398137.75</v>
      </c>
      <c r="D40" s="529">
        <v>2398137.75</v>
      </c>
      <c r="E40" s="321">
        <v>0.99722378376673626</v>
      </c>
      <c r="F40" s="511">
        <v>0</v>
      </c>
      <c r="G40" s="321">
        <v>2.7762162332636846E-3</v>
      </c>
      <c r="H40" s="367">
        <v>0</v>
      </c>
      <c r="I40" s="321">
        <v>0</v>
      </c>
      <c r="J40" s="548">
        <v>0</v>
      </c>
      <c r="K40" s="321">
        <v>0</v>
      </c>
    </row>
    <row r="41" spans="2:11" s="162" customFormat="1" ht="12" x14ac:dyDescent="0.2">
      <c r="B41" s="333" t="s">
        <v>16</v>
      </c>
      <c r="C41" s="366">
        <v>5201482.1500000004</v>
      </c>
      <c r="D41" s="529">
        <v>4758802.82</v>
      </c>
      <c r="E41" s="321">
        <v>0.97201899196588426</v>
      </c>
      <c r="F41" s="512">
        <v>0</v>
      </c>
      <c r="G41" s="321">
        <v>0</v>
      </c>
      <c r="H41" s="367">
        <v>442679.33</v>
      </c>
      <c r="I41" s="321">
        <v>2.7981008034115795E-2</v>
      </c>
      <c r="J41" s="548">
        <v>0</v>
      </c>
      <c r="K41" s="321">
        <v>0</v>
      </c>
    </row>
    <row r="42" spans="2:11" s="162" customFormat="1" ht="12" x14ac:dyDescent="0.2">
      <c r="B42" s="333" t="s">
        <v>17</v>
      </c>
      <c r="C42" s="366">
        <v>3888251.22</v>
      </c>
      <c r="D42" s="530">
        <v>3888251.22</v>
      </c>
      <c r="E42" s="321">
        <v>1</v>
      </c>
      <c r="F42" s="513">
        <v>0</v>
      </c>
      <c r="G42" s="321">
        <v>0</v>
      </c>
      <c r="H42" s="368">
        <v>0</v>
      </c>
      <c r="I42" s="321">
        <v>0</v>
      </c>
      <c r="J42" s="551">
        <v>0</v>
      </c>
      <c r="K42" s="321">
        <v>0</v>
      </c>
    </row>
    <row r="43" spans="2:11" s="162" customFormat="1" ht="12" x14ac:dyDescent="0.2">
      <c r="B43" s="333" t="s">
        <v>74</v>
      </c>
      <c r="C43" s="366">
        <v>0</v>
      </c>
      <c r="D43" s="530">
        <v>0</v>
      </c>
      <c r="E43" s="321">
        <v>0.7351794434547444</v>
      </c>
      <c r="F43" s="513">
        <v>0</v>
      </c>
      <c r="G43" s="321">
        <v>0.26482055654525555</v>
      </c>
      <c r="H43" s="368">
        <v>0</v>
      </c>
      <c r="I43" s="321">
        <v>0</v>
      </c>
      <c r="J43" s="551">
        <v>0</v>
      </c>
      <c r="K43" s="321">
        <v>0</v>
      </c>
    </row>
    <row r="44" spans="2:11" s="162" customFormat="1" ht="12" x14ac:dyDescent="0.2">
      <c r="B44" s="333" t="s">
        <v>18</v>
      </c>
      <c r="C44" s="366">
        <v>54295899.880000003</v>
      </c>
      <c r="D44" s="529">
        <v>6666912.8899999997</v>
      </c>
      <c r="E44" s="321">
        <v>0</v>
      </c>
      <c r="F44" s="512">
        <v>47628986.990000002</v>
      </c>
      <c r="G44" s="321">
        <v>0</v>
      </c>
      <c r="H44" s="367">
        <v>0</v>
      </c>
      <c r="I44" s="321">
        <v>1</v>
      </c>
      <c r="J44" s="548">
        <v>0</v>
      </c>
      <c r="K44" s="321">
        <v>0</v>
      </c>
    </row>
    <row r="45" spans="2:11" s="162" customFormat="1" ht="12" x14ac:dyDescent="0.2">
      <c r="B45" s="333" t="s">
        <v>81</v>
      </c>
      <c r="C45" s="366">
        <v>315199.71000000002</v>
      </c>
      <c r="D45" s="529">
        <v>315199.71000000002</v>
      </c>
      <c r="E45" s="321">
        <v>0.97939107303326767</v>
      </c>
      <c r="F45" s="512">
        <v>0</v>
      </c>
      <c r="G45" s="321">
        <v>0</v>
      </c>
      <c r="H45" s="367">
        <v>0</v>
      </c>
      <c r="I45" s="321">
        <v>2.0608926966732378E-2</v>
      </c>
      <c r="J45" s="548">
        <v>0</v>
      </c>
      <c r="K45" s="321">
        <v>0</v>
      </c>
    </row>
    <row r="46" spans="2:11" s="162" customFormat="1" ht="12" x14ac:dyDescent="0.2">
      <c r="B46" s="333" t="s">
        <v>75</v>
      </c>
      <c r="C46" s="366">
        <v>0</v>
      </c>
      <c r="D46" s="529">
        <v>0</v>
      </c>
      <c r="E46" s="321">
        <v>0</v>
      </c>
      <c r="F46" s="512">
        <v>0</v>
      </c>
      <c r="G46" s="321">
        <v>0</v>
      </c>
      <c r="H46" s="367">
        <v>0</v>
      </c>
      <c r="I46" s="321">
        <v>0</v>
      </c>
      <c r="J46" s="548">
        <v>0</v>
      </c>
      <c r="K46" s="321">
        <v>0</v>
      </c>
    </row>
    <row r="47" spans="2:11" s="162" customFormat="1" ht="12" x14ac:dyDescent="0.2">
      <c r="B47" s="333" t="s">
        <v>52</v>
      </c>
      <c r="C47" s="366">
        <v>1925758.4700000002</v>
      </c>
      <c r="D47" s="529">
        <v>523462.40000000002</v>
      </c>
      <c r="E47" s="321">
        <v>0</v>
      </c>
      <c r="F47" s="512">
        <v>0</v>
      </c>
      <c r="G47" s="321">
        <v>0</v>
      </c>
      <c r="H47" s="367">
        <v>1402296.07</v>
      </c>
      <c r="I47" s="321">
        <v>0</v>
      </c>
      <c r="J47" s="548">
        <v>0</v>
      </c>
      <c r="K47" s="321">
        <v>0</v>
      </c>
    </row>
    <row r="48" spans="2:11" s="162" customFormat="1" ht="12" x14ac:dyDescent="0.2">
      <c r="B48" s="333" t="s">
        <v>93</v>
      </c>
      <c r="C48" s="366">
        <v>4262898.75</v>
      </c>
      <c r="D48" s="529">
        <v>4262898.75</v>
      </c>
      <c r="E48" s="321">
        <v>0</v>
      </c>
      <c r="F48" s="512">
        <v>0</v>
      </c>
      <c r="G48" s="321">
        <v>0</v>
      </c>
      <c r="H48" s="367">
        <v>0</v>
      </c>
      <c r="I48" s="321">
        <v>0</v>
      </c>
      <c r="J48" s="548">
        <v>0</v>
      </c>
      <c r="K48" s="321">
        <v>0</v>
      </c>
    </row>
    <row r="49" spans="2:11" s="162" customFormat="1" ht="12" x14ac:dyDescent="0.2">
      <c r="B49" s="333" t="s">
        <v>109</v>
      </c>
      <c r="C49" s="366">
        <v>0</v>
      </c>
      <c r="D49" s="529">
        <v>0</v>
      </c>
      <c r="E49" s="321">
        <v>0.91180914794087586</v>
      </c>
      <c r="F49" s="512">
        <v>0</v>
      </c>
      <c r="G49" s="321">
        <v>8.8190852059124122E-2</v>
      </c>
      <c r="H49" s="367">
        <v>0</v>
      </c>
      <c r="I49" s="321">
        <v>0</v>
      </c>
      <c r="J49" s="548">
        <v>0</v>
      </c>
      <c r="K49" s="321">
        <v>0</v>
      </c>
    </row>
    <row r="50" spans="2:11" s="162" customFormat="1" ht="12" x14ac:dyDescent="0.2">
      <c r="B50" s="333" t="s">
        <v>19</v>
      </c>
      <c r="C50" s="366">
        <v>1247294.8999999999</v>
      </c>
      <c r="D50" s="529">
        <v>1137294.8999999999</v>
      </c>
      <c r="E50" s="321">
        <v>0</v>
      </c>
      <c r="F50" s="512">
        <v>110000</v>
      </c>
      <c r="G50" s="321">
        <v>0</v>
      </c>
      <c r="H50" s="367">
        <v>0</v>
      </c>
      <c r="I50" s="321">
        <v>0</v>
      </c>
      <c r="J50" s="548">
        <v>0</v>
      </c>
      <c r="K50" s="321">
        <v>0</v>
      </c>
    </row>
    <row r="51" spans="2:11" s="162" customFormat="1" ht="12" x14ac:dyDescent="0.2">
      <c r="B51" s="333" t="s">
        <v>110</v>
      </c>
      <c r="C51" s="366">
        <v>0</v>
      </c>
      <c r="D51" s="528">
        <v>0</v>
      </c>
      <c r="E51" s="321">
        <v>0</v>
      </c>
      <c r="F51" s="511">
        <v>0</v>
      </c>
      <c r="G51" s="321">
        <v>0</v>
      </c>
      <c r="H51" s="364">
        <v>0</v>
      </c>
      <c r="I51" s="321">
        <v>0</v>
      </c>
      <c r="J51" s="550">
        <v>0</v>
      </c>
      <c r="K51" s="321">
        <v>0</v>
      </c>
    </row>
    <row r="52" spans="2:11" s="162" customFormat="1" ht="12" x14ac:dyDescent="0.2">
      <c r="B52" s="333" t="s">
        <v>20</v>
      </c>
      <c r="C52" s="366">
        <v>0</v>
      </c>
      <c r="D52" s="528">
        <v>0</v>
      </c>
      <c r="E52" s="321">
        <v>1</v>
      </c>
      <c r="F52" s="511">
        <v>0</v>
      </c>
      <c r="G52" s="321">
        <v>0</v>
      </c>
      <c r="H52" s="364">
        <v>0</v>
      </c>
      <c r="I52" s="321">
        <v>0</v>
      </c>
      <c r="J52" s="550">
        <v>0</v>
      </c>
      <c r="K52" s="321">
        <v>0</v>
      </c>
    </row>
    <row r="53" spans="2:11" s="162" customFormat="1" ht="12" x14ac:dyDescent="0.2">
      <c r="B53" s="333" t="s">
        <v>55</v>
      </c>
      <c r="C53" s="366">
        <v>826294.74</v>
      </c>
      <c r="D53" s="529">
        <v>826294.74</v>
      </c>
      <c r="E53" s="321">
        <v>1</v>
      </c>
      <c r="F53" s="512">
        <v>0</v>
      </c>
      <c r="G53" s="321">
        <v>0</v>
      </c>
      <c r="H53" s="367">
        <v>0</v>
      </c>
      <c r="I53" s="321">
        <v>0</v>
      </c>
      <c r="J53" s="548">
        <v>0</v>
      </c>
      <c r="K53" s="321">
        <v>0</v>
      </c>
    </row>
    <row r="54" spans="2:11" s="162" customFormat="1" ht="12" x14ac:dyDescent="0.2">
      <c r="B54" s="333" t="s">
        <v>21</v>
      </c>
      <c r="C54" s="366">
        <v>13812754.360000001</v>
      </c>
      <c r="D54" s="530">
        <v>13812754.360000001</v>
      </c>
      <c r="E54" s="321">
        <v>0.99999979456297516</v>
      </c>
      <c r="F54" s="513">
        <v>0</v>
      </c>
      <c r="G54" s="321">
        <v>2.0543702491195362E-7</v>
      </c>
      <c r="H54" s="368">
        <v>0</v>
      </c>
      <c r="I54" s="321">
        <v>0</v>
      </c>
      <c r="J54" s="551">
        <v>0</v>
      </c>
      <c r="K54" s="321">
        <v>0</v>
      </c>
    </row>
    <row r="55" spans="2:11" s="162" customFormat="1" ht="12" x14ac:dyDescent="0.2">
      <c r="B55" s="333" t="s">
        <v>22</v>
      </c>
      <c r="C55" s="366">
        <v>3894137.3899999997</v>
      </c>
      <c r="D55" s="529">
        <v>3894136.59</v>
      </c>
      <c r="E55" s="321">
        <v>0</v>
      </c>
      <c r="F55" s="512">
        <v>0.8</v>
      </c>
      <c r="G55" s="321">
        <v>0</v>
      </c>
      <c r="H55" s="367">
        <v>0</v>
      </c>
      <c r="I55" s="321">
        <v>0</v>
      </c>
      <c r="J55" s="548">
        <v>0</v>
      </c>
      <c r="K55" s="321">
        <v>0</v>
      </c>
    </row>
    <row r="56" spans="2:11" s="162" customFormat="1" ht="12" x14ac:dyDescent="0.2">
      <c r="B56" s="333" t="s">
        <v>111</v>
      </c>
      <c r="C56" s="366">
        <v>0</v>
      </c>
      <c r="D56" s="528">
        <v>0</v>
      </c>
      <c r="E56" s="321">
        <v>0.91492726146269099</v>
      </c>
      <c r="F56" s="511">
        <v>0</v>
      </c>
      <c r="G56" s="321">
        <v>0</v>
      </c>
      <c r="H56" s="364">
        <v>0</v>
      </c>
      <c r="I56" s="321">
        <v>8.5072738537309012E-2</v>
      </c>
      <c r="J56" s="550">
        <v>0</v>
      </c>
      <c r="K56" s="321">
        <v>0</v>
      </c>
    </row>
    <row r="57" spans="2:11" s="162" customFormat="1" ht="12" x14ac:dyDescent="0.2">
      <c r="B57" s="333" t="s">
        <v>23</v>
      </c>
      <c r="C57" s="366">
        <v>7852044.75</v>
      </c>
      <c r="D57" s="530">
        <v>7184049.7999999998</v>
      </c>
      <c r="E57" s="321">
        <v>0</v>
      </c>
      <c r="F57" s="511">
        <v>0</v>
      </c>
      <c r="G57" s="321">
        <v>0</v>
      </c>
      <c r="H57" s="368">
        <v>667994.94999999995</v>
      </c>
      <c r="I57" s="321">
        <v>0</v>
      </c>
      <c r="J57" s="551">
        <v>0</v>
      </c>
      <c r="K57" s="321">
        <v>0</v>
      </c>
    </row>
    <row r="58" spans="2:11" s="162" customFormat="1" ht="12" x14ac:dyDescent="0.2">
      <c r="B58" s="333" t="s">
        <v>24</v>
      </c>
      <c r="C58" s="366">
        <v>0</v>
      </c>
      <c r="D58" s="529">
        <v>0</v>
      </c>
      <c r="E58" s="321">
        <v>0.9943366654939978</v>
      </c>
      <c r="F58" s="512">
        <v>0</v>
      </c>
      <c r="G58" s="321">
        <v>5.6633345060022539E-3</v>
      </c>
      <c r="H58" s="367">
        <v>0</v>
      </c>
      <c r="I58" s="321">
        <v>0</v>
      </c>
      <c r="J58" s="548">
        <v>0</v>
      </c>
      <c r="K58" s="321">
        <v>0</v>
      </c>
    </row>
    <row r="59" spans="2:11" s="162" customFormat="1" ht="12" x14ac:dyDescent="0.2">
      <c r="B59" s="333" t="s">
        <v>98</v>
      </c>
      <c r="C59" s="366">
        <v>3531488.38</v>
      </c>
      <c r="D59" s="529">
        <v>3511488.38</v>
      </c>
      <c r="E59" s="321">
        <v>0</v>
      </c>
      <c r="F59" s="512">
        <v>20000</v>
      </c>
      <c r="G59" s="321">
        <v>0</v>
      </c>
      <c r="H59" s="367">
        <v>0</v>
      </c>
      <c r="I59" s="321">
        <v>0</v>
      </c>
      <c r="J59" s="548">
        <v>0</v>
      </c>
      <c r="K59" s="321">
        <v>0</v>
      </c>
    </row>
    <row r="60" spans="2:11" s="162" customFormat="1" ht="12" x14ac:dyDescent="0.2">
      <c r="B60" s="333" t="s">
        <v>25</v>
      </c>
      <c r="C60" s="366">
        <v>0</v>
      </c>
      <c r="D60" s="529">
        <v>0</v>
      </c>
      <c r="E60" s="321">
        <v>0</v>
      </c>
      <c r="F60" s="512">
        <v>0</v>
      </c>
      <c r="G60" s="321">
        <v>0</v>
      </c>
      <c r="H60" s="367">
        <v>0</v>
      </c>
      <c r="I60" s="321">
        <v>0</v>
      </c>
      <c r="J60" s="548">
        <v>0</v>
      </c>
      <c r="K60" s="321">
        <v>0</v>
      </c>
    </row>
    <row r="61" spans="2:11" s="162" customFormat="1" ht="12" x14ac:dyDescent="0.2">
      <c r="B61" s="333" t="s">
        <v>112</v>
      </c>
      <c r="C61" s="366">
        <v>0</v>
      </c>
      <c r="D61" s="529">
        <v>0</v>
      </c>
      <c r="E61" s="321">
        <v>0.97882598244754759</v>
      </c>
      <c r="F61" s="512">
        <v>0</v>
      </c>
      <c r="G61" s="321">
        <v>0</v>
      </c>
      <c r="H61" s="367">
        <v>0</v>
      </c>
      <c r="I61" s="321">
        <v>2.1174017552452285E-2</v>
      </c>
      <c r="J61" s="548">
        <v>0</v>
      </c>
      <c r="K61" s="321">
        <v>0</v>
      </c>
    </row>
    <row r="62" spans="2:11" s="162" customFormat="1" ht="12" x14ac:dyDescent="0.2">
      <c r="B62" s="333" t="s">
        <v>26</v>
      </c>
      <c r="C62" s="366">
        <v>4773935.78</v>
      </c>
      <c r="D62" s="529">
        <v>4672852.38</v>
      </c>
      <c r="E62" s="321">
        <v>0</v>
      </c>
      <c r="F62" s="512">
        <v>0</v>
      </c>
      <c r="G62" s="321">
        <v>0</v>
      </c>
      <c r="H62" s="367">
        <v>101083.4</v>
      </c>
      <c r="I62" s="321">
        <v>0</v>
      </c>
      <c r="J62" s="548">
        <v>0</v>
      </c>
      <c r="K62" s="321">
        <v>0</v>
      </c>
    </row>
    <row r="63" spans="2:11" s="162" customFormat="1" ht="12" x14ac:dyDescent="0.2">
      <c r="B63" s="333" t="s">
        <v>82</v>
      </c>
      <c r="C63" s="366">
        <v>14386342.779999999</v>
      </c>
      <c r="D63" s="529">
        <v>14386342.779999999</v>
      </c>
      <c r="E63" s="321">
        <v>0</v>
      </c>
      <c r="F63" s="512">
        <v>0</v>
      </c>
      <c r="G63" s="321">
        <v>0</v>
      </c>
      <c r="H63" s="367">
        <v>0</v>
      </c>
      <c r="I63" s="321">
        <v>0</v>
      </c>
      <c r="J63" s="548">
        <v>0</v>
      </c>
      <c r="K63" s="321">
        <v>0</v>
      </c>
    </row>
    <row r="64" spans="2:11" s="162" customFormat="1" ht="12" x14ac:dyDescent="0.2">
      <c r="B64" s="333" t="s">
        <v>83</v>
      </c>
      <c r="C64" s="366">
        <v>0</v>
      </c>
      <c r="D64" s="529">
        <v>0</v>
      </c>
      <c r="E64" s="321">
        <v>0</v>
      </c>
      <c r="F64" s="512">
        <v>0</v>
      </c>
      <c r="G64" s="321">
        <v>1</v>
      </c>
      <c r="H64" s="367">
        <v>0</v>
      </c>
      <c r="I64" s="321">
        <v>0</v>
      </c>
      <c r="J64" s="548">
        <v>0</v>
      </c>
      <c r="K64" s="321">
        <v>0</v>
      </c>
    </row>
    <row r="65" spans="2:11" s="162" customFormat="1" ht="12" x14ac:dyDescent="0.2">
      <c r="B65" s="333" t="s">
        <v>28</v>
      </c>
      <c r="C65" s="366">
        <v>5182135.24</v>
      </c>
      <c r="D65" s="529">
        <v>0</v>
      </c>
      <c r="E65" s="321">
        <v>0.93081911058474931</v>
      </c>
      <c r="F65" s="512">
        <v>5182135.24</v>
      </c>
      <c r="G65" s="321">
        <v>0</v>
      </c>
      <c r="H65" s="367">
        <v>0</v>
      </c>
      <c r="I65" s="321">
        <v>6.918088941525069E-2</v>
      </c>
      <c r="J65" s="548">
        <v>0</v>
      </c>
      <c r="K65" s="321">
        <v>0</v>
      </c>
    </row>
    <row r="66" spans="2:11" s="162" customFormat="1" ht="12" x14ac:dyDescent="0.2">
      <c r="B66" s="333" t="s">
        <v>27</v>
      </c>
      <c r="C66" s="366">
        <v>38602167.630000003</v>
      </c>
      <c r="D66" s="530">
        <v>35931635.340000004</v>
      </c>
      <c r="E66" s="321">
        <v>0</v>
      </c>
      <c r="F66" s="513">
        <v>0</v>
      </c>
      <c r="G66" s="321">
        <v>0</v>
      </c>
      <c r="H66" s="368">
        <v>2670532.29</v>
      </c>
      <c r="I66" s="321">
        <v>1</v>
      </c>
      <c r="J66" s="551">
        <v>0</v>
      </c>
      <c r="K66" s="321">
        <v>0</v>
      </c>
    </row>
    <row r="67" spans="2:11" s="162" customFormat="1" ht="12" x14ac:dyDescent="0.2">
      <c r="B67" s="333" t="s">
        <v>29</v>
      </c>
      <c r="C67" s="366">
        <v>756094.75</v>
      </c>
      <c r="D67" s="530">
        <v>0</v>
      </c>
      <c r="E67" s="321">
        <v>0</v>
      </c>
      <c r="F67" s="512">
        <v>0</v>
      </c>
      <c r="G67" s="321">
        <v>0</v>
      </c>
      <c r="H67" s="367">
        <v>756094.75</v>
      </c>
      <c r="I67" s="321">
        <v>0</v>
      </c>
      <c r="J67" s="548">
        <v>0</v>
      </c>
      <c r="K67" s="321">
        <v>0</v>
      </c>
    </row>
    <row r="68" spans="2:11" s="162" customFormat="1" ht="12" x14ac:dyDescent="0.2">
      <c r="B68" s="340" t="s">
        <v>76</v>
      </c>
      <c r="C68" s="532">
        <v>0</v>
      </c>
      <c r="D68" s="531">
        <v>0</v>
      </c>
      <c r="E68" s="323">
        <v>0</v>
      </c>
      <c r="F68" s="514">
        <v>0</v>
      </c>
      <c r="G68" s="323">
        <v>0</v>
      </c>
      <c r="H68" s="369">
        <v>0</v>
      </c>
      <c r="I68" s="323">
        <v>0</v>
      </c>
      <c r="J68" s="552">
        <v>0</v>
      </c>
      <c r="K68" s="323">
        <v>0</v>
      </c>
    </row>
    <row r="69" spans="2:11" ht="14.25" x14ac:dyDescent="0.2">
      <c r="B69" s="65"/>
      <c r="C69" s="64"/>
      <c r="D69" s="64"/>
      <c r="E69" s="73"/>
      <c r="F69" s="64"/>
      <c r="G69" s="73"/>
      <c r="H69" s="64"/>
      <c r="I69" s="73"/>
      <c r="J69" s="64"/>
      <c r="K69" s="73"/>
    </row>
    <row r="70" spans="2:11" ht="14.25" customHeight="1" x14ac:dyDescent="0.2">
      <c r="B70" s="623" t="s">
        <v>182</v>
      </c>
      <c r="C70" s="623"/>
      <c r="D70" s="623"/>
      <c r="E70" s="623"/>
      <c r="F70" s="623"/>
      <c r="G70" s="623"/>
      <c r="H70" s="623"/>
      <c r="I70" s="623"/>
      <c r="J70" s="623"/>
      <c r="K70" s="623"/>
    </row>
    <row r="71" spans="2:11" ht="14.25" customHeight="1" x14ac:dyDescent="0.2">
      <c r="B71" s="623"/>
      <c r="C71" s="623"/>
      <c r="D71" s="623"/>
      <c r="E71" s="623"/>
      <c r="F71" s="623"/>
      <c r="G71" s="623"/>
      <c r="H71" s="623"/>
      <c r="I71" s="623"/>
      <c r="J71" s="623"/>
      <c r="K71" s="623"/>
    </row>
    <row r="72" spans="2:11" ht="14.25" x14ac:dyDescent="0.2">
      <c r="B72" s="109" t="s">
        <v>142</v>
      </c>
      <c r="C72" s="64"/>
      <c r="D72" s="64"/>
      <c r="E72" s="73"/>
      <c r="F72" s="64"/>
      <c r="G72" s="73"/>
      <c r="H72" s="64"/>
      <c r="I72" s="73"/>
      <c r="J72" s="64"/>
      <c r="K72" s="73"/>
    </row>
    <row r="73" spans="2:11" x14ac:dyDescent="0.25">
      <c r="B73" s="115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5" type="noConversion"/>
  <conditionalFormatting sqref="C12:K68">
    <cfRule type="cellIs" priority="1" stopIfTrue="1" operator="equal">
      <formula>0</formula>
    </cfRule>
  </conditionalFormatting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30"/>
  <sheetViews>
    <sheetView showGridLines="0" workbookViewId="0">
      <selection activeCell="B27" sqref="B27"/>
    </sheetView>
  </sheetViews>
  <sheetFormatPr baseColWidth="10" defaultRowHeight="14.25" x14ac:dyDescent="0.2"/>
  <cols>
    <col min="1" max="1" width="6" style="196" customWidth="1"/>
    <col min="2" max="2" width="181.140625" style="198" bestFit="1" customWidth="1"/>
    <col min="3" max="16384" width="11.42578125" style="196"/>
  </cols>
  <sheetData>
    <row r="1" spans="2:15" ht="15.75" thickBot="1" x14ac:dyDescent="0.3">
      <c r="B1" s="197" t="s">
        <v>153</v>
      </c>
    </row>
    <row r="3" spans="2:15" ht="15" thickBot="1" x14ac:dyDescent="0.25"/>
    <row r="4" spans="2:15" ht="15.75" thickBot="1" x14ac:dyDescent="0.3">
      <c r="B4" s="199" t="s">
        <v>154</v>
      </c>
    </row>
    <row r="5" spans="2:15" ht="21" customHeight="1" x14ac:dyDescent="0.2">
      <c r="B5" s="200" t="s">
        <v>155</v>
      </c>
    </row>
    <row r="6" spans="2:15" ht="21" customHeight="1" x14ac:dyDescent="0.2">
      <c r="B6" s="201" t="s">
        <v>184</v>
      </c>
    </row>
    <row r="7" spans="2:15" ht="21" customHeight="1" x14ac:dyDescent="0.2">
      <c r="B7" s="202" t="s">
        <v>185</v>
      </c>
    </row>
    <row r="8" spans="2:15" ht="21" customHeight="1" x14ac:dyDescent="0.2">
      <c r="B8" s="201" t="s">
        <v>186</v>
      </c>
      <c r="J8" s="206"/>
      <c r="O8" s="206"/>
    </row>
    <row r="9" spans="2:15" ht="21" customHeight="1" x14ac:dyDescent="0.2">
      <c r="B9" s="202" t="s">
        <v>187</v>
      </c>
    </row>
    <row r="10" spans="2:15" ht="21" customHeight="1" x14ac:dyDescent="0.2">
      <c r="B10" s="202" t="s">
        <v>188</v>
      </c>
    </row>
    <row r="11" spans="2:15" ht="21" customHeight="1" x14ac:dyDescent="0.2">
      <c r="B11" s="202" t="s">
        <v>189</v>
      </c>
    </row>
    <row r="12" spans="2:15" ht="21" customHeight="1" x14ac:dyDescent="0.2">
      <c r="B12" s="202" t="s">
        <v>190</v>
      </c>
    </row>
    <row r="13" spans="2:15" ht="21" customHeight="1" x14ac:dyDescent="0.2">
      <c r="B13" s="202" t="s">
        <v>191</v>
      </c>
    </row>
    <row r="14" spans="2:15" ht="21" customHeight="1" x14ac:dyDescent="0.2">
      <c r="B14" s="202" t="s">
        <v>192</v>
      </c>
    </row>
    <row r="15" spans="2:15" ht="28.5" x14ac:dyDescent="0.2">
      <c r="B15" s="202" t="s">
        <v>193</v>
      </c>
    </row>
    <row r="16" spans="2:15" ht="28.5" x14ac:dyDescent="0.2">
      <c r="B16" s="202" t="s">
        <v>194</v>
      </c>
    </row>
    <row r="17" spans="2:2" ht="28.5" x14ac:dyDescent="0.2">
      <c r="B17" s="202" t="s">
        <v>195</v>
      </c>
    </row>
    <row r="18" spans="2:2" ht="28.5" x14ac:dyDescent="0.2">
      <c r="B18" s="202" t="s">
        <v>196</v>
      </c>
    </row>
    <row r="19" spans="2:2" ht="28.5" x14ac:dyDescent="0.2">
      <c r="B19" s="202" t="s">
        <v>197</v>
      </c>
    </row>
    <row r="20" spans="2:2" ht="28.5" x14ac:dyDescent="0.2">
      <c r="B20" s="202" t="s">
        <v>198</v>
      </c>
    </row>
    <row r="21" spans="2:2" ht="28.5" x14ac:dyDescent="0.2">
      <c r="B21" s="202" t="s">
        <v>199</v>
      </c>
    </row>
    <row r="22" spans="2:2" ht="21" customHeight="1" x14ac:dyDescent="0.2">
      <c r="B22" s="202" t="s">
        <v>200</v>
      </c>
    </row>
    <row r="23" spans="2:2" ht="21" customHeight="1" x14ac:dyDescent="0.2">
      <c r="B23" s="202" t="s">
        <v>201</v>
      </c>
    </row>
    <row r="24" spans="2:2" ht="21" customHeight="1" thickBot="1" x14ac:dyDescent="0.25">
      <c r="B24" s="205" t="s">
        <v>202</v>
      </c>
    </row>
    <row r="28" spans="2:2" x14ac:dyDescent="0.2">
      <c r="B28" s="203"/>
    </row>
    <row r="29" spans="2:2" ht="15" x14ac:dyDescent="0.2">
      <c r="B29" s="204"/>
    </row>
    <row r="30" spans="2:2" x14ac:dyDescent="0.2">
      <c r="B30" s="203"/>
    </row>
  </sheetData>
  <hyperlinks>
    <hyperlink ref="B5" location="'5.1 Univ vs PIB'!A2" display="Cuadro 5.1 - Participación porcentual del presupuesto transferido a las Universidades Nacionales en el Producto Interno Bruto, en millones de pesos a valores corrientes" xr:uid="{00000000-0004-0000-0100-000000000000}"/>
    <hyperlink ref="B7" location="'5.2 Inversión del Estado'!A2" display="Cuadro 5.2 - Inversión del Estado Nacional. Total de fuentes de financiamiento, según Universidad. Período 2014-2020" xr:uid="{00000000-0004-0000-0100-000001000000}"/>
    <hyperlink ref="B8" location="'5.2.1 cred TN inicio cierre'!A2" display="Cuadro 5.2.1 - Créditos del Tesoro Nacional,  inicial y de cierre en miles de pesos, y su participación porcentual por función,  según Universidad. Año 2020" xr:uid="{00000000-0004-0000-0100-000002000000}"/>
    <hyperlink ref="B9" location="'C5.2.1.2 RR Adicionales'!A2" display="Cuadro 5.2.1.2- Distribución de los recursos adicionales, según Universidad en pesos. Año 2020" xr:uid="{00000000-0004-0000-0100-000003000000}"/>
    <hyperlink ref="B10" location="'5.2.2 Inv. del Estado x fte'!A2" display="Cuadro 5.2.2 - Inversión del Estado Nacional por fuente de financiamiento, según Universidad en pesos. Año 2020" xr:uid="{00000000-0004-0000-0100-000004000000}"/>
    <hyperlink ref="B11" location="'5.3 Cred Otras Fuentes'!A2" display="Cuadro 5.3 - Evolución del crédito presupuestario de otras fuentes de financiamiento, según Universidad. En miles de pesos, a valores corrientes. Período 2014-2020" xr:uid="{00000000-0004-0000-0100-000005000000}"/>
    <hyperlink ref="B12" location="'5.4 Rec. RR PP'!A2" display="Cuadro 5.4 - Variación de la recaudación de recursos propios, según Universidad. En pesos, a valores corrientes. Período 2014-2020" xr:uid="{00000000-0004-0000-0100-000006000000}"/>
    <hyperlink ref="B13" location="'5.5 Remanente Ejercicio'!A2" display="Cuadro 5.5 - Remanente del ejercicio 2020 del presupuesto universitario nacional, por fuentes de financiamiento, según Universidad. En pesos" xr:uid="{00000000-0004-0000-0100-000007000000}"/>
    <hyperlink ref="B14" location="'5.6 Ejec Total'!A2" display="Cuadro 5.6 - Ejecución presupuestaria total clasificada por objeto del gasto, y su participación porcentual según Universidad. En pesos, Año 2020" xr:uid="{00000000-0004-0000-0100-000008000000}"/>
    <hyperlink ref="B15" location="'5.7 Gs Personal'!A2" display="Cuadro 5.7 - Ejecución presupuestaria de los gastos en personal, clasificada por fuente de financiamiento, según Universidad. Su participación porcentual en el total de las fuentes de financiamiento. En pesos, Año 2020" xr:uid="{00000000-0004-0000-0100-000009000000}"/>
    <hyperlink ref="B16" location="'5.8 Ejec Bs de Consumo'!A2" display="Cuadro 5.8 - Ejecución presupuestaria de los bienes de consumo, clasificada por fuente de financiamiento, según Universidad. Su participación porcentual en el total de las fuentes de financiamiento. En pesos, Año 2020" xr:uid="{00000000-0004-0000-0100-00000A000000}"/>
    <hyperlink ref="B17" location="'5.9 Ejec Ss no Personales'!A2" display="Cuadro 5.9 - Ejecución presupuestaria de los servicios no personales, clasificada por fuente de financiamiento, según Universidad. Su participación porcentual en el total de las fuentes de financiamiento. En pesos, Año 2020" xr:uid="{00000000-0004-0000-0100-00000B000000}"/>
    <hyperlink ref="B18" location="'5.10 Ejec Bs. de Uso'!A2" display="Cuadro 5.10 - Ejecución presupuestaria de los bienes de uso, clasificada por fuente de financiamiento, según Universidad. Su participación porcentual en el total de las fuentes de financiamiento. En pesos, Año 2020" xr:uid="{00000000-0004-0000-0100-00000C000000}"/>
    <hyperlink ref="B19" location="'5.11 Ejec Transferencias'!A2" display="Cuadro 5.11 - Ejecución presupuestaria de las transferencias, clasificada por fuente de financiamiento, según Universidad. Su participación porcentual en el total de las fuentes de financiamiento. En pesos, Año 2020" xr:uid="{00000000-0004-0000-0100-00000D000000}"/>
    <hyperlink ref="B20" location="'5.12 Ejec Otros Incisos'!A2" display="Cuadro 5.12 - Ejecución presupuestaria de otros incisos, clasificada por fuente de financiamiento, según Universidad. Su participación porcentual en el total de las fuentes de financiamiento. En pesos, Año 2020" xr:uid="{00000000-0004-0000-0100-00000E000000}"/>
    <hyperlink ref="B21" location="'5.13 Ejec Total Incisos'!A2" display="Cuadro 5.13 - Ejecución presupuestaria total, clasificada por fuente de financiamiento, según Universidad. Su participación porcentual en el total de las fuentes de financiamiento. En pesos, Año 2020" xr:uid="{00000000-0004-0000-0100-00000F000000}"/>
    <hyperlink ref="B22" location="'5.14 Gs Corr y de Capital'!A2" display="Cuadro 5.14 - Ejecución presupuestaria de los gastos corrientes y de capital por estudiante, según Universidad. En miles de pesos, Año 2020" xr:uid="{00000000-0004-0000-0100-000010000000}"/>
    <hyperlink ref="B23" location="'C 5.15 Gs Corr'!A2" display="Cuadro 5.15 - Ejecución presupuestaria de los gastos corrientes (funcionamiento y transferencias) por estudiante, según Universidad. En miles de pesos, Año 2020" xr:uid="{00000000-0004-0000-0100-000011000000}"/>
    <hyperlink ref="B24" location="'C 5.16 Becas'!A2" display="Cuadro 5.16 - Montos destinados a becas a estudiantes, por fuente de financiamiento, según Universidad. Año 2020. Total general 2019. Variación porcentual" xr:uid="{00000000-0004-0000-0100-000012000000}"/>
    <hyperlink ref="B6" location="'5.1 Grafico'!A2" display="Grafico 5.1 - Evolución Presupuestaria. Presupuesto de las Universidades Nacionales. Período 2014-2020" xr:uid="{00000000-0004-0000-0100-000013000000}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16">
    <tabColor theme="4" tint="0.79998168889431442"/>
    <pageSetUpPr fitToPage="1"/>
  </sheetPr>
  <dimension ref="B2:N72"/>
  <sheetViews>
    <sheetView showGridLines="0" topLeftCell="A24" workbookViewId="0">
      <selection activeCell="B74" sqref="B74"/>
    </sheetView>
  </sheetViews>
  <sheetFormatPr baseColWidth="10" defaultRowHeight="12.75" x14ac:dyDescent="0.2"/>
  <cols>
    <col min="1" max="1" width="2.140625" style="75" customWidth="1"/>
    <col min="2" max="2" width="36.140625" style="75" customWidth="1"/>
    <col min="3" max="3" width="16" style="75" customWidth="1"/>
    <col min="4" max="4" width="16" style="86" customWidth="1"/>
    <col min="5" max="5" width="6.28515625" style="75" customWidth="1"/>
    <col min="6" max="6" width="16" style="86" customWidth="1"/>
    <col min="7" max="7" width="4.5703125" style="75" bestFit="1" customWidth="1"/>
    <col min="8" max="8" width="16" style="86" customWidth="1"/>
    <col min="9" max="9" width="4.5703125" style="75" bestFit="1" customWidth="1"/>
    <col min="10" max="10" width="16" style="86" customWidth="1"/>
    <col min="11" max="11" width="4.42578125" style="75" bestFit="1" customWidth="1"/>
    <col min="12" max="13" width="14.28515625" style="75" bestFit="1" customWidth="1"/>
    <col min="14" max="14" width="13.28515625" style="75" bestFit="1" customWidth="1"/>
    <col min="15" max="16384" width="11.42578125" style="75"/>
  </cols>
  <sheetData>
    <row r="2" spans="2:14" x14ac:dyDescent="0.2">
      <c r="B2" s="190" t="s">
        <v>148</v>
      </c>
      <c r="C2" s="85"/>
      <c r="D2" s="85"/>
      <c r="E2" s="85"/>
      <c r="F2" s="85"/>
      <c r="G2" s="85"/>
      <c r="H2" s="85"/>
      <c r="I2" s="85"/>
      <c r="J2" s="85"/>
      <c r="K2" s="85"/>
    </row>
    <row r="3" spans="2:14" x14ac:dyDescent="0.2">
      <c r="B3" s="191" t="s">
        <v>167</v>
      </c>
      <c r="C3" s="85"/>
      <c r="D3" s="85"/>
      <c r="E3" s="85"/>
      <c r="F3" s="85"/>
      <c r="G3" s="85"/>
      <c r="H3" s="85"/>
      <c r="I3" s="85"/>
      <c r="J3" s="85"/>
      <c r="K3" s="85"/>
    </row>
    <row r="4" spans="2:14" ht="15" x14ac:dyDescent="0.2">
      <c r="B4" s="79"/>
      <c r="C4" s="79"/>
      <c r="D4" s="87"/>
      <c r="E4" s="79"/>
      <c r="F4" s="87"/>
      <c r="G4" s="79"/>
      <c r="H4" s="87"/>
      <c r="I4" s="79"/>
      <c r="J4" s="88"/>
      <c r="K4" s="79"/>
    </row>
    <row r="5" spans="2:14" s="162" customFormat="1" ht="12" x14ac:dyDescent="0.2">
      <c r="B5" s="611" t="s">
        <v>60</v>
      </c>
      <c r="C5" s="624" t="s">
        <v>35</v>
      </c>
      <c r="D5" s="624"/>
      <c r="E5" s="624"/>
      <c r="F5" s="624"/>
      <c r="G5" s="624"/>
      <c r="H5" s="624"/>
      <c r="I5" s="624"/>
      <c r="J5" s="624"/>
      <c r="K5" s="624"/>
    </row>
    <row r="6" spans="2:14" s="162" customFormat="1" ht="12" x14ac:dyDescent="0.2">
      <c r="B6" s="615"/>
      <c r="C6" s="625" t="s">
        <v>44</v>
      </c>
      <c r="D6" s="624" t="s">
        <v>36</v>
      </c>
      <c r="E6" s="624"/>
      <c r="F6" s="624" t="s">
        <v>37</v>
      </c>
      <c r="G6" s="624"/>
      <c r="H6" s="624" t="s">
        <v>38</v>
      </c>
      <c r="I6" s="624"/>
      <c r="J6" s="624" t="s">
        <v>39</v>
      </c>
      <c r="K6" s="624"/>
    </row>
    <row r="7" spans="2:14" s="162" customFormat="1" ht="12" x14ac:dyDescent="0.2">
      <c r="B7" s="612"/>
      <c r="C7" s="625"/>
      <c r="D7" s="324" t="s">
        <v>66</v>
      </c>
      <c r="E7" s="325" t="s">
        <v>40</v>
      </c>
      <c r="F7" s="324" t="s">
        <v>66</v>
      </c>
      <c r="G7" s="326" t="s">
        <v>40</v>
      </c>
      <c r="H7" s="324" t="s">
        <v>66</v>
      </c>
      <c r="I7" s="326" t="s">
        <v>40</v>
      </c>
      <c r="J7" s="324" t="s">
        <v>66</v>
      </c>
      <c r="K7" s="326" t="s">
        <v>40</v>
      </c>
    </row>
    <row r="8" spans="2:14" s="162" customFormat="1" ht="4.5" customHeight="1" x14ac:dyDescent="0.2">
      <c r="B8" s="327"/>
      <c r="C8" s="328"/>
      <c r="D8" s="328"/>
      <c r="E8" s="329"/>
      <c r="F8" s="328"/>
      <c r="G8" s="330"/>
      <c r="H8" s="328"/>
      <c r="I8" s="330"/>
      <c r="J8" s="328"/>
      <c r="K8" s="330"/>
    </row>
    <row r="9" spans="2:14" s="162" customFormat="1" ht="12" x14ac:dyDescent="0.2">
      <c r="B9" s="254" t="s">
        <v>61</v>
      </c>
      <c r="C9" s="307">
        <v>323557761650.89008</v>
      </c>
      <c r="D9" s="307">
        <v>252681041237.44003</v>
      </c>
      <c r="E9" s="308">
        <v>0.78094569559445748</v>
      </c>
      <c r="F9" s="307">
        <v>55919890422.540001</v>
      </c>
      <c r="G9" s="308">
        <v>0.17282815327074744</v>
      </c>
      <c r="H9" s="307">
        <v>11036203455.849998</v>
      </c>
      <c r="I9" s="308">
        <v>3.4108912731810027E-2</v>
      </c>
      <c r="J9" s="307">
        <v>3920626535.0600004</v>
      </c>
      <c r="K9" s="308">
        <v>1.2117238402984901E-2</v>
      </c>
    </row>
    <row r="10" spans="2:14" s="162" customFormat="1" ht="3.75" customHeight="1" x14ac:dyDescent="0.2">
      <c r="B10" s="310"/>
      <c r="C10" s="331"/>
      <c r="D10" s="311"/>
      <c r="E10" s="312"/>
      <c r="F10" s="311"/>
      <c r="G10" s="312"/>
      <c r="H10" s="311"/>
      <c r="I10" s="312"/>
      <c r="J10" s="311"/>
      <c r="K10" s="332"/>
    </row>
    <row r="11" spans="2:14" s="162" customFormat="1" ht="12" x14ac:dyDescent="0.2">
      <c r="B11" s="254" t="s">
        <v>57</v>
      </c>
      <c r="C11" s="357">
        <v>323557761650.89008</v>
      </c>
      <c r="D11" s="317">
        <v>252681041237.44003</v>
      </c>
      <c r="E11" s="308">
        <f>+D11/C11</f>
        <v>0.78094569559445748</v>
      </c>
      <c r="F11" s="317">
        <v>55919890422.540001</v>
      </c>
      <c r="G11" s="308">
        <v>0.17282815327074744</v>
      </c>
      <c r="H11" s="317">
        <v>11036203455.849998</v>
      </c>
      <c r="I11" s="308">
        <v>3.4108912731810027E-2</v>
      </c>
      <c r="J11" s="317">
        <v>3920626535.0600004</v>
      </c>
      <c r="K11" s="308">
        <v>1.2117238402984901E-2</v>
      </c>
      <c r="L11" s="298"/>
      <c r="M11" s="298"/>
      <c r="N11" s="298"/>
    </row>
    <row r="12" spans="2:14" s="162" customFormat="1" ht="12" x14ac:dyDescent="0.2">
      <c r="B12" s="333" t="s">
        <v>104</v>
      </c>
      <c r="C12" s="357">
        <v>220805182.76000002</v>
      </c>
      <c r="D12" s="352">
        <v>109601521.73999999</v>
      </c>
      <c r="E12" s="319">
        <v>0.49637205236767146</v>
      </c>
      <c r="F12" s="339">
        <v>8942200.5600000005</v>
      </c>
      <c r="G12" s="319">
        <v>4.0498146140525854E-2</v>
      </c>
      <c r="H12" s="339">
        <v>89166086.939999998</v>
      </c>
      <c r="I12" s="319">
        <v>0.40382243670845974</v>
      </c>
      <c r="J12" s="371">
        <v>13095373.52</v>
      </c>
      <c r="K12" s="321">
        <v>5.9307364783342816E-2</v>
      </c>
      <c r="M12" s="554"/>
    </row>
    <row r="13" spans="2:14" s="162" customFormat="1" ht="12" x14ac:dyDescent="0.2">
      <c r="B13" s="333" t="s">
        <v>102</v>
      </c>
      <c r="C13" s="334">
        <v>3135915130.1699996</v>
      </c>
      <c r="D13" s="352">
        <v>3114341005.79</v>
      </c>
      <c r="E13" s="321">
        <v>0.99312030986666722</v>
      </c>
      <c r="F13" s="339">
        <v>11351366.699999999</v>
      </c>
      <c r="G13" s="321">
        <v>3.619793976817426E-3</v>
      </c>
      <c r="H13" s="339">
        <v>7501477.3099999996</v>
      </c>
      <c r="I13" s="321">
        <v>2.3921174517224069E-3</v>
      </c>
      <c r="J13" s="371">
        <v>2721280.37</v>
      </c>
      <c r="K13" s="321">
        <v>8.6777870479309751E-4</v>
      </c>
      <c r="M13" s="554"/>
    </row>
    <row r="14" spans="2:14" s="162" customFormat="1" ht="12" x14ac:dyDescent="0.2">
      <c r="B14" s="333" t="s">
        <v>72</v>
      </c>
      <c r="C14" s="334">
        <v>2154449862.98</v>
      </c>
      <c r="D14" s="352">
        <v>1979763327.3499999</v>
      </c>
      <c r="E14" s="321">
        <v>0.91891826371472085</v>
      </c>
      <c r="F14" s="339">
        <v>85706733.910000011</v>
      </c>
      <c r="G14" s="321">
        <v>3.9781261742360463E-2</v>
      </c>
      <c r="H14" s="339">
        <v>79053176.890000001</v>
      </c>
      <c r="I14" s="321">
        <v>3.6692975895319717E-2</v>
      </c>
      <c r="J14" s="371">
        <v>9926624.8300000001</v>
      </c>
      <c r="K14" s="321">
        <v>4.6074986475989066E-3</v>
      </c>
      <c r="M14" s="554"/>
    </row>
    <row r="15" spans="2:14" s="162" customFormat="1" ht="12" x14ac:dyDescent="0.2">
      <c r="B15" s="333" t="s">
        <v>73</v>
      </c>
      <c r="C15" s="334">
        <v>1451696459.9200001</v>
      </c>
      <c r="D15" s="352">
        <v>1322031489.5</v>
      </c>
      <c r="E15" s="321">
        <v>0.91068038395082562</v>
      </c>
      <c r="F15" s="339">
        <v>39296897.800000004</v>
      </c>
      <c r="G15" s="321">
        <v>2.7069638099252218E-2</v>
      </c>
      <c r="H15" s="339">
        <v>90368072.620000005</v>
      </c>
      <c r="I15" s="321">
        <v>6.2249977949922118E-2</v>
      </c>
      <c r="J15" s="371">
        <v>0</v>
      </c>
      <c r="K15" s="321">
        <v>0</v>
      </c>
      <c r="M15" s="554"/>
    </row>
    <row r="16" spans="2:14" s="162" customFormat="1" ht="12" x14ac:dyDescent="0.2">
      <c r="B16" s="333" t="s">
        <v>1</v>
      </c>
      <c r="C16" s="334">
        <v>60535297481.500008</v>
      </c>
      <c r="D16" s="352">
        <v>51870975732.170006</v>
      </c>
      <c r="E16" s="321">
        <v>0.85687157559640514</v>
      </c>
      <c r="F16" s="339">
        <v>5545500774.8600006</v>
      </c>
      <c r="G16" s="321">
        <v>9.1607723189181367E-2</v>
      </c>
      <c r="H16" s="339">
        <v>922942641.74999988</v>
      </c>
      <c r="I16" s="321">
        <v>1.5246355104343169E-2</v>
      </c>
      <c r="J16" s="371">
        <v>2195878332.7199998</v>
      </c>
      <c r="K16" s="321">
        <v>3.6274346110070327E-2</v>
      </c>
      <c r="M16" s="554"/>
    </row>
    <row r="17" spans="2:13" s="162" customFormat="1" ht="12" x14ac:dyDescent="0.2">
      <c r="B17" s="333" t="s">
        <v>2</v>
      </c>
      <c r="C17" s="334">
        <v>3970313624.1699996</v>
      </c>
      <c r="D17" s="352">
        <v>3691690856.0499997</v>
      </c>
      <c r="E17" s="321">
        <v>0.92982348638056356</v>
      </c>
      <c r="F17" s="339">
        <v>109965047.19</v>
      </c>
      <c r="G17" s="321">
        <v>2.7696816322158521E-2</v>
      </c>
      <c r="H17" s="339">
        <v>153941653.98000002</v>
      </c>
      <c r="I17" s="321">
        <v>3.8773172235778169E-2</v>
      </c>
      <c r="J17" s="371">
        <v>14716066.949999999</v>
      </c>
      <c r="K17" s="321">
        <v>3.7065250614997489E-3</v>
      </c>
      <c r="M17" s="554"/>
    </row>
    <row r="18" spans="2:13" s="162" customFormat="1" ht="12" x14ac:dyDescent="0.2">
      <c r="B18" s="333" t="s">
        <v>79</v>
      </c>
      <c r="C18" s="334">
        <v>4787295145.8100004</v>
      </c>
      <c r="D18" s="352">
        <v>248776116.81</v>
      </c>
      <c r="E18" s="321">
        <v>5.1965903340582022E-2</v>
      </c>
      <c r="F18" s="339">
        <v>4473502779.3199997</v>
      </c>
      <c r="G18" s="321">
        <v>0.93445309784907615</v>
      </c>
      <c r="H18" s="339">
        <v>64940783.129999995</v>
      </c>
      <c r="I18" s="321">
        <v>1.3565234887771296E-2</v>
      </c>
      <c r="J18" s="371">
        <v>75466.55</v>
      </c>
      <c r="K18" s="321">
        <v>1.5763922570358092E-5</v>
      </c>
      <c r="M18" s="554"/>
    </row>
    <row r="19" spans="2:13" s="162" customFormat="1" ht="12" x14ac:dyDescent="0.2">
      <c r="B19" s="333" t="s">
        <v>56</v>
      </c>
      <c r="C19" s="334">
        <v>1395337186.97</v>
      </c>
      <c r="D19" s="352">
        <v>1339498541.5700002</v>
      </c>
      <c r="E19" s="321">
        <v>0.95998197000593488</v>
      </c>
      <c r="F19" s="339">
        <v>51010127.339999996</v>
      </c>
      <c r="G19" s="321">
        <v>3.6557563158457353E-2</v>
      </c>
      <c r="H19" s="339">
        <v>4828518.0599999996</v>
      </c>
      <c r="I19" s="321">
        <v>3.4604668356078248E-3</v>
      </c>
      <c r="J19" s="371">
        <v>0</v>
      </c>
      <c r="K19" s="321">
        <v>0</v>
      </c>
      <c r="M19" s="554"/>
    </row>
    <row r="20" spans="2:13" s="162" customFormat="1" ht="12" x14ac:dyDescent="0.2">
      <c r="B20" s="333" t="s">
        <v>41</v>
      </c>
      <c r="C20" s="334">
        <v>1208203017.21</v>
      </c>
      <c r="D20" s="352">
        <v>1152076263.29</v>
      </c>
      <c r="E20" s="321">
        <v>0.95354526257548278</v>
      </c>
      <c r="F20" s="339">
        <v>1062915</v>
      </c>
      <c r="G20" s="321">
        <v>8.7974867208534101E-4</v>
      </c>
      <c r="H20" s="339">
        <v>53926590.890000001</v>
      </c>
      <c r="I20" s="321">
        <v>4.4633716454812428E-2</v>
      </c>
      <c r="J20" s="371">
        <v>1137248.03</v>
      </c>
      <c r="K20" s="321">
        <v>9.4127229761944292E-4</v>
      </c>
      <c r="M20" s="554"/>
    </row>
    <row r="21" spans="2:13" s="162" customFormat="1" ht="12" x14ac:dyDescent="0.2">
      <c r="B21" s="333" t="s">
        <v>3</v>
      </c>
      <c r="C21" s="334">
        <v>6092440016.4299994</v>
      </c>
      <c r="D21" s="352">
        <v>5809675621.29</v>
      </c>
      <c r="E21" s="321">
        <v>0.95358766038279497</v>
      </c>
      <c r="F21" s="339">
        <v>158575440.47999999</v>
      </c>
      <c r="G21" s="321">
        <v>2.6028231718713053E-2</v>
      </c>
      <c r="H21" s="339">
        <v>109144001.46000001</v>
      </c>
      <c r="I21" s="321">
        <v>1.7914661640600831E-2</v>
      </c>
      <c r="J21" s="371">
        <v>15044953.199999999</v>
      </c>
      <c r="K21" s="321">
        <v>2.4694462578912554E-3</v>
      </c>
      <c r="M21" s="554"/>
    </row>
    <row r="22" spans="2:13" s="162" customFormat="1" ht="12" x14ac:dyDescent="0.2">
      <c r="B22" s="333" t="s">
        <v>105</v>
      </c>
      <c r="C22" s="334">
        <v>272755388.69999999</v>
      </c>
      <c r="D22" s="352">
        <v>219959487.31999999</v>
      </c>
      <c r="E22" s="321">
        <v>0.80643498325868279</v>
      </c>
      <c r="F22" s="339">
        <v>18049986.310000002</v>
      </c>
      <c r="G22" s="321">
        <v>6.6176460879579332E-2</v>
      </c>
      <c r="H22" s="339">
        <v>34745915.07</v>
      </c>
      <c r="I22" s="321">
        <v>0.12738855586173797</v>
      </c>
      <c r="J22" s="371">
        <v>0</v>
      </c>
      <c r="K22" s="321">
        <v>0</v>
      </c>
      <c r="M22" s="554"/>
    </row>
    <row r="23" spans="2:13" s="162" customFormat="1" ht="12" x14ac:dyDescent="0.2">
      <c r="B23" s="333" t="s">
        <v>4</v>
      </c>
      <c r="C23" s="334">
        <v>24104941344.459999</v>
      </c>
      <c r="D23" s="352">
        <v>18957176011.139999</v>
      </c>
      <c r="E23" s="321">
        <v>0.78644356525252024</v>
      </c>
      <c r="F23" s="339">
        <v>2562845152.6399999</v>
      </c>
      <c r="G23" s="321">
        <v>0.10632032312449557</v>
      </c>
      <c r="H23" s="339">
        <v>2342063029.2400002</v>
      </c>
      <c r="I23" s="321">
        <v>9.7161117124156496E-2</v>
      </c>
      <c r="J23" s="371">
        <v>242857151.43999997</v>
      </c>
      <c r="K23" s="321">
        <v>1.0074994498827745E-2</v>
      </c>
      <c r="M23" s="554"/>
    </row>
    <row r="24" spans="2:13" s="162" customFormat="1" ht="12" x14ac:dyDescent="0.2">
      <c r="B24" s="333" t="s">
        <v>5</v>
      </c>
      <c r="C24" s="334">
        <v>11854777811.389997</v>
      </c>
      <c r="D24" s="352">
        <v>11327706217.799999</v>
      </c>
      <c r="E24" s="321">
        <v>0.95553931064961917</v>
      </c>
      <c r="F24" s="339">
        <v>314656609.20999998</v>
      </c>
      <c r="G24" s="321">
        <v>2.6542598622783114E-2</v>
      </c>
      <c r="H24" s="339">
        <v>199435982.83000001</v>
      </c>
      <c r="I24" s="321">
        <v>1.6823257761810022E-2</v>
      </c>
      <c r="J24" s="371">
        <v>12979001.550000001</v>
      </c>
      <c r="K24" s="321">
        <v>1.094832965787841E-3</v>
      </c>
      <c r="M24" s="554"/>
    </row>
    <row r="25" spans="2:13" s="162" customFormat="1" ht="12" x14ac:dyDescent="0.2">
      <c r="B25" s="333" t="s">
        <v>106</v>
      </c>
      <c r="C25" s="334">
        <v>278357179.26999998</v>
      </c>
      <c r="D25" s="352">
        <v>28054474.190000001</v>
      </c>
      <c r="E25" s="321">
        <v>0.10078588331572298</v>
      </c>
      <c r="F25" s="339">
        <v>204440337.28999999</v>
      </c>
      <c r="G25" s="321">
        <v>0.73445325831419506</v>
      </c>
      <c r="H25" s="339">
        <v>14432272.73</v>
      </c>
      <c r="I25" s="321">
        <v>5.1848034844472368E-2</v>
      </c>
      <c r="J25" s="371">
        <v>31430095.059999999</v>
      </c>
      <c r="K25" s="321">
        <v>0.11291282352560966</v>
      </c>
      <c r="M25" s="554"/>
    </row>
    <row r="26" spans="2:13" s="162" customFormat="1" ht="12" x14ac:dyDescent="0.2">
      <c r="B26" s="333" t="s">
        <v>6</v>
      </c>
      <c r="C26" s="334">
        <v>4014379813.6900001</v>
      </c>
      <c r="D26" s="352">
        <v>3701232141.9400001</v>
      </c>
      <c r="E26" s="321">
        <v>0.9219935117543957</v>
      </c>
      <c r="F26" s="339">
        <v>158089671.97</v>
      </c>
      <c r="G26" s="321">
        <v>3.9380845686518305E-2</v>
      </c>
      <c r="H26" s="339">
        <v>114925487.28</v>
      </c>
      <c r="I26" s="321">
        <v>2.8628453861808609E-2</v>
      </c>
      <c r="J26" s="371">
        <v>40132512.5</v>
      </c>
      <c r="K26" s="321">
        <v>9.9971886972773441E-3</v>
      </c>
      <c r="M26" s="554"/>
    </row>
    <row r="27" spans="2:13" s="162" customFormat="1" ht="12" x14ac:dyDescent="0.2">
      <c r="B27" s="333" t="s">
        <v>7</v>
      </c>
      <c r="C27" s="334">
        <v>2452399979.98</v>
      </c>
      <c r="D27" s="352">
        <v>2199813624.98</v>
      </c>
      <c r="E27" s="321">
        <v>0.89700442135786518</v>
      </c>
      <c r="F27" s="339">
        <v>33841042.519999996</v>
      </c>
      <c r="G27" s="321">
        <v>1.3799152991461033E-2</v>
      </c>
      <c r="H27" s="339">
        <v>92261250.620000005</v>
      </c>
      <c r="I27" s="321">
        <v>3.7620800592549512E-2</v>
      </c>
      <c r="J27" s="371">
        <v>126484061.86</v>
      </c>
      <c r="K27" s="321">
        <v>5.157562505812429E-2</v>
      </c>
      <c r="M27" s="554"/>
    </row>
    <row r="28" spans="2:13" s="162" customFormat="1" ht="12" x14ac:dyDescent="0.2">
      <c r="B28" s="333" t="s">
        <v>8</v>
      </c>
      <c r="C28" s="334">
        <v>2152918517.6900001</v>
      </c>
      <c r="D28" s="352">
        <v>2074426699.8800001</v>
      </c>
      <c r="E28" s="321">
        <v>0.96354166812861142</v>
      </c>
      <c r="F28" s="339">
        <v>48403081.579999998</v>
      </c>
      <c r="G28" s="321">
        <v>2.2482542271007391E-2</v>
      </c>
      <c r="H28" s="339">
        <v>24422342.960000001</v>
      </c>
      <c r="I28" s="321">
        <v>1.1343830599870658E-2</v>
      </c>
      <c r="J28" s="371">
        <v>5666393.2700000005</v>
      </c>
      <c r="K28" s="321">
        <v>2.6319590005105375E-3</v>
      </c>
      <c r="M28" s="554"/>
    </row>
    <row r="29" spans="2:13" s="162" customFormat="1" ht="12" x14ac:dyDescent="0.2">
      <c r="B29" s="333" t="s">
        <v>107</v>
      </c>
      <c r="C29" s="334">
        <v>409889443.72000003</v>
      </c>
      <c r="D29" s="352">
        <v>280601945.93000001</v>
      </c>
      <c r="E29" s="321">
        <v>0.68457958659135965</v>
      </c>
      <c r="F29" s="339">
        <v>69188561.390000001</v>
      </c>
      <c r="G29" s="321">
        <v>0.16879810507455631</v>
      </c>
      <c r="H29" s="339">
        <v>52496966.670000002</v>
      </c>
      <c r="I29" s="321">
        <v>0.12807591772444193</v>
      </c>
      <c r="J29" s="371">
        <v>7601969.7300000004</v>
      </c>
      <c r="K29" s="321">
        <v>1.854639060964202E-2</v>
      </c>
      <c r="M29" s="554"/>
    </row>
    <row r="30" spans="2:13" s="162" customFormat="1" ht="12" x14ac:dyDescent="0.2">
      <c r="B30" s="333" t="s">
        <v>108</v>
      </c>
      <c r="C30" s="334">
        <v>1608239392.51</v>
      </c>
      <c r="D30" s="352">
        <v>1264572461.0699999</v>
      </c>
      <c r="E30" s="321">
        <v>0.78630859743857251</v>
      </c>
      <c r="F30" s="339">
        <v>67378700.61999999</v>
      </c>
      <c r="G30" s="321">
        <v>4.1895939705121378E-2</v>
      </c>
      <c r="H30" s="339">
        <v>137753391.91</v>
      </c>
      <c r="I30" s="321">
        <v>8.5654780346479692E-2</v>
      </c>
      <c r="J30" s="371">
        <v>138534838.91</v>
      </c>
      <c r="K30" s="321">
        <v>8.61406825098264E-2</v>
      </c>
      <c r="M30" s="554"/>
    </row>
    <row r="31" spans="2:13" s="162" customFormat="1" ht="12" x14ac:dyDescent="0.2">
      <c r="B31" s="333" t="s">
        <v>99</v>
      </c>
      <c r="C31" s="334">
        <v>1724752144.0699999</v>
      </c>
      <c r="D31" s="352">
        <v>163370473.60000002</v>
      </c>
      <c r="E31" s="321">
        <v>9.4721130895065897E-2</v>
      </c>
      <c r="F31" s="339">
        <v>1380730506.0599999</v>
      </c>
      <c r="G31" s="321">
        <v>0.80053850682673067</v>
      </c>
      <c r="H31" s="339">
        <v>10181423.960000001</v>
      </c>
      <c r="I31" s="321">
        <v>5.903122947262608E-3</v>
      </c>
      <c r="J31" s="371">
        <v>170469740.44999999</v>
      </c>
      <c r="K31" s="321">
        <v>9.8837239330940865E-2</v>
      </c>
      <c r="M31" s="554"/>
    </row>
    <row r="32" spans="2:13" s="162" customFormat="1" ht="12" x14ac:dyDescent="0.2">
      <c r="B32" s="333" t="s">
        <v>9</v>
      </c>
      <c r="C32" s="334">
        <v>3733586539.2999997</v>
      </c>
      <c r="D32" s="352">
        <v>3526770619.2399998</v>
      </c>
      <c r="E32" s="321">
        <v>0.94460663550100132</v>
      </c>
      <c r="F32" s="339">
        <v>80976306.120000005</v>
      </c>
      <c r="G32" s="321">
        <v>2.1688611009183154E-2</v>
      </c>
      <c r="H32" s="339">
        <v>109291395.20999999</v>
      </c>
      <c r="I32" s="321">
        <v>2.9272495510574332E-2</v>
      </c>
      <c r="J32" s="371">
        <v>16548218.730000002</v>
      </c>
      <c r="K32" s="321">
        <v>4.4322579792412109E-3</v>
      </c>
      <c r="M32" s="554"/>
    </row>
    <row r="33" spans="2:13" s="162" customFormat="1" ht="12" x14ac:dyDescent="0.2">
      <c r="B33" s="333" t="s">
        <v>10</v>
      </c>
      <c r="C33" s="334">
        <v>6390087017.9800005</v>
      </c>
      <c r="D33" s="352">
        <v>4878516965.2800007</v>
      </c>
      <c r="E33" s="321">
        <v>0.76345078737631511</v>
      </c>
      <c r="F33" s="339">
        <v>1001822090.62</v>
      </c>
      <c r="G33" s="321">
        <v>0.15677753492262936</v>
      </c>
      <c r="H33" s="339">
        <v>509747962.07999998</v>
      </c>
      <c r="I33" s="321">
        <v>7.9771677701055588E-2</v>
      </c>
      <c r="J33" s="371">
        <v>0</v>
      </c>
      <c r="K33" s="321">
        <v>0</v>
      </c>
      <c r="M33" s="554"/>
    </row>
    <row r="34" spans="2:13" s="162" customFormat="1" ht="12" x14ac:dyDescent="0.2">
      <c r="B34" s="333" t="s">
        <v>11</v>
      </c>
      <c r="C34" s="334">
        <v>3232830074.8299999</v>
      </c>
      <c r="D34" s="352">
        <v>3057679492.98</v>
      </c>
      <c r="E34" s="321">
        <v>0.9458212842012087</v>
      </c>
      <c r="F34" s="339">
        <v>61235841.949999996</v>
      </c>
      <c r="G34" s="321">
        <v>1.8941868434956363E-2</v>
      </c>
      <c r="H34" s="339">
        <v>113498454.19</v>
      </c>
      <c r="I34" s="321">
        <v>3.510807916372418E-2</v>
      </c>
      <c r="J34" s="371">
        <v>416285.71</v>
      </c>
      <c r="K34" s="321">
        <v>1.2876820011082415E-4</v>
      </c>
      <c r="M34" s="554"/>
    </row>
    <row r="35" spans="2:13" s="162" customFormat="1" ht="12" x14ac:dyDescent="0.2">
      <c r="B35" s="333" t="s">
        <v>12</v>
      </c>
      <c r="C35" s="334">
        <v>20947516330.650002</v>
      </c>
      <c r="D35" s="352">
        <v>19352641954.040001</v>
      </c>
      <c r="E35" s="321">
        <v>0.92386331861804494</v>
      </c>
      <c r="F35" s="339">
        <v>608803347.88</v>
      </c>
      <c r="G35" s="321">
        <v>2.9063271190256132E-2</v>
      </c>
      <c r="H35" s="339">
        <v>914902347.70000005</v>
      </c>
      <c r="I35" s="321">
        <v>4.3675934333147294E-2</v>
      </c>
      <c r="J35" s="371">
        <v>71168681.029999986</v>
      </c>
      <c r="K35" s="321">
        <v>3.3974758585516578E-3</v>
      </c>
      <c r="M35" s="554"/>
    </row>
    <row r="36" spans="2:13" s="162" customFormat="1" ht="12" x14ac:dyDescent="0.2">
      <c r="B36" s="333" t="s">
        <v>13</v>
      </c>
      <c r="C36" s="334">
        <v>3879959140</v>
      </c>
      <c r="D36" s="352">
        <v>3639676707.54</v>
      </c>
      <c r="E36" s="321">
        <v>0.93807088585474119</v>
      </c>
      <c r="F36" s="339">
        <v>196961824.59</v>
      </c>
      <c r="G36" s="321">
        <v>5.0763891443970206E-2</v>
      </c>
      <c r="H36" s="339">
        <v>43296607.869999997</v>
      </c>
      <c r="I36" s="321">
        <v>1.1159037069137795E-2</v>
      </c>
      <c r="J36" s="371">
        <v>24000</v>
      </c>
      <c r="K36" s="321">
        <v>6.1856321507550719E-6</v>
      </c>
      <c r="M36" s="554"/>
    </row>
    <row r="37" spans="2:13" s="162" customFormat="1" ht="12" x14ac:dyDescent="0.2">
      <c r="B37" s="333" t="s">
        <v>59</v>
      </c>
      <c r="C37" s="334">
        <v>2051600012.4200001</v>
      </c>
      <c r="D37" s="352">
        <v>1878568405.9400001</v>
      </c>
      <c r="E37" s="321">
        <v>0.91566016502607761</v>
      </c>
      <c r="F37" s="339">
        <v>108445351.02</v>
      </c>
      <c r="G37" s="321">
        <v>5.2858915170351073E-2</v>
      </c>
      <c r="H37" s="339">
        <v>64582877.459999993</v>
      </c>
      <c r="I37" s="321">
        <v>3.1479273283791881E-2</v>
      </c>
      <c r="J37" s="371">
        <v>3378</v>
      </c>
      <c r="K37" s="321">
        <v>1.6465197794649172E-6</v>
      </c>
      <c r="M37" s="554"/>
    </row>
    <row r="38" spans="2:13" s="162" customFormat="1" ht="12" x14ac:dyDescent="0.2">
      <c r="B38" s="333" t="s">
        <v>14</v>
      </c>
      <c r="C38" s="334">
        <v>7680607252.9299994</v>
      </c>
      <c r="D38" s="352">
        <v>6951944560.3599997</v>
      </c>
      <c r="E38" s="321">
        <v>0.90512954658734446</v>
      </c>
      <c r="F38" s="339">
        <v>548598711.68000007</v>
      </c>
      <c r="G38" s="321">
        <v>7.1426476268620628E-2</v>
      </c>
      <c r="H38" s="339">
        <v>111942365.70000002</v>
      </c>
      <c r="I38" s="321">
        <v>1.4574676456382564E-2</v>
      </c>
      <c r="J38" s="371">
        <v>68121615.189999998</v>
      </c>
      <c r="K38" s="321">
        <v>8.8693006876523935E-3</v>
      </c>
      <c r="M38" s="554"/>
    </row>
    <row r="39" spans="2:13" s="162" customFormat="1" ht="12" x14ac:dyDescent="0.2">
      <c r="B39" s="333" t="s">
        <v>15</v>
      </c>
      <c r="C39" s="334">
        <v>4341845430.1800003</v>
      </c>
      <c r="D39" s="352">
        <v>3970955788.04</v>
      </c>
      <c r="E39" s="321">
        <v>0.91457787981995842</v>
      </c>
      <c r="F39" s="339">
        <v>65520069.57</v>
      </c>
      <c r="G39" s="321">
        <v>1.5090373580453261E-2</v>
      </c>
      <c r="H39" s="339">
        <v>285466868.56999999</v>
      </c>
      <c r="I39" s="321">
        <v>6.5747819253474754E-2</v>
      </c>
      <c r="J39" s="371">
        <v>19902704</v>
      </c>
      <c r="K39" s="321">
        <v>4.5839273461134918E-3</v>
      </c>
      <c r="M39" s="554"/>
    </row>
    <row r="40" spans="2:13" s="162" customFormat="1" ht="12" x14ac:dyDescent="0.2">
      <c r="B40" s="333" t="s">
        <v>80</v>
      </c>
      <c r="C40" s="334">
        <v>3905463146.4500003</v>
      </c>
      <c r="D40" s="352">
        <v>176641082.88999999</v>
      </c>
      <c r="E40" s="321">
        <v>4.5229227947154935E-2</v>
      </c>
      <c r="F40" s="339">
        <v>3675539734.4400001</v>
      </c>
      <c r="G40" s="321">
        <v>0.94112774762220031</v>
      </c>
      <c r="H40" s="339">
        <v>31344339.32</v>
      </c>
      <c r="I40" s="321">
        <v>8.0257675324606429E-3</v>
      </c>
      <c r="J40" s="371">
        <v>21937989.799999997</v>
      </c>
      <c r="K40" s="321">
        <v>5.617256898184088E-3</v>
      </c>
      <c r="M40" s="554"/>
    </row>
    <row r="41" spans="2:13" s="162" customFormat="1" ht="12" x14ac:dyDescent="0.2">
      <c r="B41" s="333" t="s">
        <v>16</v>
      </c>
      <c r="C41" s="334">
        <v>6516800330.8600006</v>
      </c>
      <c r="D41" s="352">
        <v>6226912782.25</v>
      </c>
      <c r="E41" s="321">
        <v>0.95551688959423053</v>
      </c>
      <c r="F41" s="339">
        <v>154237099.78999999</v>
      </c>
      <c r="G41" s="321">
        <v>2.3667611705029151E-2</v>
      </c>
      <c r="H41" s="339">
        <v>116271084.56</v>
      </c>
      <c r="I41" s="321">
        <v>1.7841744208335456E-2</v>
      </c>
      <c r="J41" s="371">
        <v>19379364.259999998</v>
      </c>
      <c r="K41" s="321">
        <v>2.9737544924047974E-3</v>
      </c>
      <c r="M41" s="554"/>
    </row>
    <row r="42" spans="2:13" s="162" customFormat="1" ht="12" x14ac:dyDescent="0.2">
      <c r="B42" s="333" t="s">
        <v>17</v>
      </c>
      <c r="C42" s="334">
        <v>4745139003.9799995</v>
      </c>
      <c r="D42" s="352">
        <v>4332127744.2399998</v>
      </c>
      <c r="E42" s="321">
        <v>0.91296118840910978</v>
      </c>
      <c r="F42" s="339">
        <v>262243897.24000001</v>
      </c>
      <c r="G42" s="321">
        <v>5.5265798751109749E-2</v>
      </c>
      <c r="H42" s="339">
        <v>134270043.04000002</v>
      </c>
      <c r="I42" s="321">
        <v>2.8296335034101346E-2</v>
      </c>
      <c r="J42" s="371">
        <v>16497319.459999999</v>
      </c>
      <c r="K42" s="321">
        <v>3.4766778056792061E-3</v>
      </c>
      <c r="M42" s="554"/>
    </row>
    <row r="43" spans="2:13" s="162" customFormat="1" ht="12" x14ac:dyDescent="0.2">
      <c r="B43" s="333" t="s">
        <v>74</v>
      </c>
      <c r="C43" s="334">
        <v>1188079764.6000001</v>
      </c>
      <c r="D43" s="352">
        <v>1047205296.5500001</v>
      </c>
      <c r="E43" s="321">
        <v>0.88142675917266433</v>
      </c>
      <c r="F43" s="339">
        <v>6412162.0200000005</v>
      </c>
      <c r="G43" s="321">
        <v>5.3970804074411887E-3</v>
      </c>
      <c r="H43" s="339">
        <v>131135544.62</v>
      </c>
      <c r="I43" s="321">
        <v>0.11037604420789912</v>
      </c>
      <c r="J43" s="371">
        <v>3326761.41</v>
      </c>
      <c r="K43" s="321">
        <v>2.8001162119952834E-3</v>
      </c>
      <c r="M43" s="554"/>
    </row>
    <row r="44" spans="2:13" s="162" customFormat="1" ht="12" x14ac:dyDescent="0.2">
      <c r="B44" s="333" t="s">
        <v>18</v>
      </c>
      <c r="C44" s="334">
        <v>8936220634.7800007</v>
      </c>
      <c r="D44" s="352">
        <v>7889119433.46</v>
      </c>
      <c r="E44" s="321">
        <v>0.88282505053146787</v>
      </c>
      <c r="F44" s="339">
        <v>768405817.30999994</v>
      </c>
      <c r="G44" s="321">
        <v>8.5987784849374096E-2</v>
      </c>
      <c r="H44" s="339">
        <v>278155305.00999999</v>
      </c>
      <c r="I44" s="321">
        <v>3.1126727548267147E-2</v>
      </c>
      <c r="J44" s="371">
        <v>540079</v>
      </c>
      <c r="K44" s="321">
        <v>6.0437070890796791E-5</v>
      </c>
      <c r="M44" s="554"/>
    </row>
    <row r="45" spans="2:13" s="162" customFormat="1" ht="12" x14ac:dyDescent="0.2">
      <c r="B45" s="333" t="s">
        <v>81</v>
      </c>
      <c r="C45" s="334">
        <v>1749247392.4800003</v>
      </c>
      <c r="D45" s="352">
        <v>218065435.52000001</v>
      </c>
      <c r="E45" s="321">
        <v>0.1246624328025078</v>
      </c>
      <c r="F45" s="339">
        <v>1381234506.4100001</v>
      </c>
      <c r="G45" s="321">
        <v>0.78961644439083667</v>
      </c>
      <c r="H45" s="339">
        <v>139107003.64000002</v>
      </c>
      <c r="I45" s="321">
        <v>7.9523916535774092E-2</v>
      </c>
      <c r="J45" s="371">
        <v>10840446.91</v>
      </c>
      <c r="K45" s="321">
        <v>6.1972062708814026E-3</v>
      </c>
      <c r="M45" s="554"/>
    </row>
    <row r="46" spans="2:13" s="162" customFormat="1" ht="12" x14ac:dyDescent="0.2">
      <c r="B46" s="333" t="s">
        <v>75</v>
      </c>
      <c r="C46" s="334">
        <v>663700110.70000005</v>
      </c>
      <c r="D46" s="352">
        <v>534383117.25</v>
      </c>
      <c r="E46" s="321">
        <v>0.80515749302254858</v>
      </c>
      <c r="F46" s="339">
        <v>15290240.199999999</v>
      </c>
      <c r="G46" s="321">
        <v>2.3037875018392696E-2</v>
      </c>
      <c r="H46" s="339">
        <v>43199553.75</v>
      </c>
      <c r="I46" s="321">
        <v>6.5088965714406352E-2</v>
      </c>
      <c r="J46" s="371">
        <v>70827199.5</v>
      </c>
      <c r="K46" s="321">
        <v>0.10671566624465231</v>
      </c>
      <c r="M46" s="554"/>
    </row>
    <row r="47" spans="2:13" s="162" customFormat="1" ht="12" x14ac:dyDescent="0.2">
      <c r="B47" s="333" t="s">
        <v>52</v>
      </c>
      <c r="C47" s="334">
        <v>2831948508.7299995</v>
      </c>
      <c r="D47" s="352">
        <v>2693333218.1399999</v>
      </c>
      <c r="E47" s="321">
        <v>0.95105303286317078</v>
      </c>
      <c r="F47" s="339">
        <v>11121672.52</v>
      </c>
      <c r="G47" s="321">
        <v>3.9272156558339284E-3</v>
      </c>
      <c r="H47" s="339">
        <v>123311509.38999999</v>
      </c>
      <c r="I47" s="321">
        <v>4.3542991339662315E-2</v>
      </c>
      <c r="J47" s="371">
        <v>4182108.68</v>
      </c>
      <c r="K47" s="321">
        <v>1.4767601413330379E-3</v>
      </c>
      <c r="M47" s="554"/>
    </row>
    <row r="48" spans="2:13" s="162" customFormat="1" ht="12" x14ac:dyDescent="0.2">
      <c r="B48" s="333" t="s">
        <v>93</v>
      </c>
      <c r="C48" s="334">
        <v>4975194627.6299992</v>
      </c>
      <c r="D48" s="352">
        <v>170916689.58000001</v>
      </c>
      <c r="E48" s="321">
        <v>3.4353769525076544E-2</v>
      </c>
      <c r="F48" s="339">
        <v>4699442686.5599995</v>
      </c>
      <c r="G48" s="321">
        <v>0.94457464245949352</v>
      </c>
      <c r="H48" s="339">
        <v>90810571.00999999</v>
      </c>
      <c r="I48" s="321">
        <v>1.8252667042547202E-2</v>
      </c>
      <c r="J48" s="371">
        <v>14024680.48</v>
      </c>
      <c r="K48" s="321">
        <v>2.8189209728827925E-3</v>
      </c>
      <c r="M48" s="554"/>
    </row>
    <row r="49" spans="2:13" s="162" customFormat="1" ht="12" x14ac:dyDescent="0.2">
      <c r="B49" s="333" t="s">
        <v>109</v>
      </c>
      <c r="C49" s="334">
        <v>622935998.07000005</v>
      </c>
      <c r="D49" s="352">
        <v>40110591.82</v>
      </c>
      <c r="E49" s="321">
        <v>6.4389587283881333E-2</v>
      </c>
      <c r="F49" s="339">
        <v>485966329.54000002</v>
      </c>
      <c r="G49" s="321">
        <v>0.7801224059062829</v>
      </c>
      <c r="H49" s="339">
        <v>6097378.54</v>
      </c>
      <c r="I49" s="321">
        <v>9.7881300147865755E-3</v>
      </c>
      <c r="J49" s="371">
        <v>90761698.170000002</v>
      </c>
      <c r="K49" s="321">
        <v>0.14569987679504917</v>
      </c>
      <c r="M49" s="554"/>
    </row>
    <row r="50" spans="2:13" s="162" customFormat="1" ht="12" x14ac:dyDescent="0.2">
      <c r="B50" s="333" t="s">
        <v>19</v>
      </c>
      <c r="C50" s="334">
        <v>3004540506.0600004</v>
      </c>
      <c r="D50" s="352">
        <v>2566258622.2200003</v>
      </c>
      <c r="E50" s="321">
        <v>0.8541268180755065</v>
      </c>
      <c r="F50" s="339">
        <v>159631841.60999998</v>
      </c>
      <c r="G50" s="321">
        <v>5.3130201203156008E-2</v>
      </c>
      <c r="H50" s="339">
        <v>213169415.29999998</v>
      </c>
      <c r="I50" s="321">
        <v>7.0949090175369073E-2</v>
      </c>
      <c r="J50" s="371">
        <v>65480626.929999992</v>
      </c>
      <c r="K50" s="321">
        <v>2.1793890545968347E-2</v>
      </c>
      <c r="M50" s="554"/>
    </row>
    <row r="51" spans="2:13" s="162" customFormat="1" ht="12" x14ac:dyDescent="0.2">
      <c r="B51" s="333" t="s">
        <v>110</v>
      </c>
      <c r="C51" s="334">
        <v>570182041.98000002</v>
      </c>
      <c r="D51" s="352">
        <v>432243962.05000001</v>
      </c>
      <c r="E51" s="321">
        <v>0.75808063079117738</v>
      </c>
      <c r="F51" s="339">
        <v>30933821.760000002</v>
      </c>
      <c r="G51" s="321">
        <v>5.4252536001624989E-2</v>
      </c>
      <c r="H51" s="339">
        <v>43430516.650000006</v>
      </c>
      <c r="I51" s="321">
        <v>7.6169562442170699E-2</v>
      </c>
      <c r="J51" s="371">
        <v>63573741.519999996</v>
      </c>
      <c r="K51" s="321">
        <v>0.1114972707650269</v>
      </c>
      <c r="M51" s="554"/>
    </row>
    <row r="52" spans="2:13" s="162" customFormat="1" ht="12" x14ac:dyDescent="0.2">
      <c r="B52" s="333" t="s">
        <v>20</v>
      </c>
      <c r="C52" s="334">
        <v>4785381166.8299999</v>
      </c>
      <c r="D52" s="352">
        <v>4405505505.8400002</v>
      </c>
      <c r="E52" s="321">
        <v>0.92061747063679733</v>
      </c>
      <c r="F52" s="339">
        <v>33136199.580000006</v>
      </c>
      <c r="G52" s="321">
        <v>6.9244639924786926E-3</v>
      </c>
      <c r="H52" s="339">
        <v>346481072.61000001</v>
      </c>
      <c r="I52" s="321">
        <v>7.240406992271442E-2</v>
      </c>
      <c r="J52" s="371">
        <v>258388.8</v>
      </c>
      <c r="K52" s="321">
        <v>5.3995448009665147E-5</v>
      </c>
      <c r="M52" s="554"/>
    </row>
    <row r="53" spans="2:13" s="162" customFormat="1" ht="12" x14ac:dyDescent="0.2">
      <c r="B53" s="333" t="s">
        <v>55</v>
      </c>
      <c r="C53" s="334">
        <v>2753190371.5700006</v>
      </c>
      <c r="D53" s="352">
        <v>2281692148.0300002</v>
      </c>
      <c r="E53" s="321">
        <v>0.82874477972580962</v>
      </c>
      <c r="F53" s="339">
        <v>127748633.26000001</v>
      </c>
      <c r="G53" s="321">
        <v>4.640021793594739E-2</v>
      </c>
      <c r="H53" s="339">
        <v>343749590.28000003</v>
      </c>
      <c r="I53" s="321">
        <v>0.12485500233824282</v>
      </c>
      <c r="J53" s="371">
        <v>0</v>
      </c>
      <c r="K53" s="321">
        <v>0</v>
      </c>
      <c r="M53" s="554"/>
    </row>
    <row r="54" spans="2:13" s="162" customFormat="1" ht="12" x14ac:dyDescent="0.2">
      <c r="B54" s="333" t="s">
        <v>21</v>
      </c>
      <c r="C54" s="334">
        <v>15044055536.570002</v>
      </c>
      <c r="D54" s="352">
        <v>14356310842.310001</v>
      </c>
      <c r="E54" s="321">
        <v>0.95428462141819481</v>
      </c>
      <c r="F54" s="339">
        <v>326666223.09999996</v>
      </c>
      <c r="G54" s="321">
        <v>2.1713973489789366E-2</v>
      </c>
      <c r="H54" s="339">
        <v>345126593.11000001</v>
      </c>
      <c r="I54" s="321">
        <v>2.2941060824393088E-2</v>
      </c>
      <c r="J54" s="371">
        <v>15951878.050000001</v>
      </c>
      <c r="K54" s="321">
        <v>1.0603442676227304E-3</v>
      </c>
      <c r="M54" s="554"/>
    </row>
    <row r="55" spans="2:13" s="162" customFormat="1" ht="12" x14ac:dyDescent="0.2">
      <c r="B55" s="333" t="s">
        <v>22</v>
      </c>
      <c r="C55" s="334">
        <v>4552997847.6899996</v>
      </c>
      <c r="D55" s="352">
        <v>4141811753.0099998</v>
      </c>
      <c r="E55" s="321">
        <v>0.90968893277895613</v>
      </c>
      <c r="F55" s="339">
        <v>230572227.30000001</v>
      </c>
      <c r="G55" s="321">
        <v>5.0641848516792667E-2</v>
      </c>
      <c r="H55" s="339">
        <v>180523536.15999997</v>
      </c>
      <c r="I55" s="321">
        <v>3.9649378760763097E-2</v>
      </c>
      <c r="J55" s="371">
        <v>90331.22</v>
      </c>
      <c r="K55" s="321">
        <v>1.9839943488185542E-5</v>
      </c>
      <c r="M55" s="554"/>
    </row>
    <row r="56" spans="2:13" s="162" customFormat="1" ht="12" x14ac:dyDescent="0.2">
      <c r="B56" s="333" t="s">
        <v>111</v>
      </c>
      <c r="C56" s="334">
        <v>306926344.20999992</v>
      </c>
      <c r="D56" s="352">
        <v>84721915.710000008</v>
      </c>
      <c r="E56" s="321">
        <v>0.27603337839267722</v>
      </c>
      <c r="F56" s="339">
        <v>193520118.19</v>
      </c>
      <c r="G56" s="321">
        <v>0.63050996384198599</v>
      </c>
      <c r="H56" s="339">
        <v>16322410.529999999</v>
      </c>
      <c r="I56" s="321">
        <v>5.318022006879982E-2</v>
      </c>
      <c r="J56" s="371">
        <v>12361899.780000001</v>
      </c>
      <c r="K56" s="321">
        <v>4.0276437696537229E-2</v>
      </c>
      <c r="M56" s="554"/>
    </row>
    <row r="57" spans="2:13" s="162" customFormat="1" ht="12" x14ac:dyDescent="0.2">
      <c r="B57" s="333" t="s">
        <v>23</v>
      </c>
      <c r="C57" s="334">
        <v>8061695863.5200005</v>
      </c>
      <c r="D57" s="352">
        <v>7534532158.9400005</v>
      </c>
      <c r="E57" s="321">
        <v>0.93460883249571969</v>
      </c>
      <c r="F57" s="339">
        <v>159564756.32000002</v>
      </c>
      <c r="G57" s="321">
        <v>1.979295163466125E-2</v>
      </c>
      <c r="H57" s="339">
        <v>351178940.46999997</v>
      </c>
      <c r="I57" s="321">
        <v>4.3561422610733883E-2</v>
      </c>
      <c r="J57" s="371">
        <v>16420007.790000001</v>
      </c>
      <c r="K57" s="321">
        <v>2.0367932588851705E-3</v>
      </c>
      <c r="M57" s="554"/>
    </row>
    <row r="58" spans="2:13" s="162" customFormat="1" ht="12" x14ac:dyDescent="0.2">
      <c r="B58" s="333" t="s">
        <v>24</v>
      </c>
      <c r="C58" s="334">
        <v>5001839192.7699995</v>
      </c>
      <c r="D58" s="352">
        <v>4892549579.9200001</v>
      </c>
      <c r="E58" s="321">
        <v>0.97815011466022861</v>
      </c>
      <c r="F58" s="339">
        <v>35992442.120000005</v>
      </c>
      <c r="G58" s="321">
        <v>7.1958415160619203E-3</v>
      </c>
      <c r="H58" s="339">
        <v>66607233.200000003</v>
      </c>
      <c r="I58" s="321">
        <v>1.3316548300129011E-2</v>
      </c>
      <c r="J58" s="371">
        <v>6689937.5300000003</v>
      </c>
      <c r="K58" s="321">
        <v>1.3374955235806248E-3</v>
      </c>
      <c r="M58" s="554"/>
    </row>
    <row r="59" spans="2:13" s="162" customFormat="1" ht="12" x14ac:dyDescent="0.2">
      <c r="B59" s="333" t="s">
        <v>98</v>
      </c>
      <c r="C59" s="334">
        <v>5792274503.25</v>
      </c>
      <c r="D59" s="352">
        <v>3532050327.2800002</v>
      </c>
      <c r="E59" s="321">
        <v>0.60978641901349706</v>
      </c>
      <c r="F59" s="339">
        <v>1858882591.46</v>
      </c>
      <c r="G59" s="321">
        <v>0.32092446420089304</v>
      </c>
      <c r="H59" s="339">
        <v>207619088.56</v>
      </c>
      <c r="I59" s="321">
        <v>3.5844138333483079E-2</v>
      </c>
      <c r="J59" s="371">
        <v>193722495.95000002</v>
      </c>
      <c r="K59" s="321">
        <v>3.344497845212685E-2</v>
      </c>
      <c r="M59" s="554"/>
    </row>
    <row r="60" spans="2:13" s="162" customFormat="1" ht="12" x14ac:dyDescent="0.2">
      <c r="B60" s="333" t="s">
        <v>25</v>
      </c>
      <c r="C60" s="334">
        <v>2796708843.1099997</v>
      </c>
      <c r="D60" s="352">
        <v>2704033799.8899999</v>
      </c>
      <c r="E60" s="321">
        <v>0.96686282040108862</v>
      </c>
      <c r="F60" s="339">
        <v>2019062.83</v>
      </c>
      <c r="G60" s="321">
        <v>7.2194244852272834E-4</v>
      </c>
      <c r="H60" s="339">
        <v>83419740.670000002</v>
      </c>
      <c r="I60" s="321">
        <v>2.9827824542949376E-2</v>
      </c>
      <c r="J60" s="371">
        <v>7236239.7199999997</v>
      </c>
      <c r="K60" s="321">
        <v>2.5874126074393743E-3</v>
      </c>
      <c r="M60" s="554"/>
    </row>
    <row r="61" spans="2:13" s="162" customFormat="1" ht="12" x14ac:dyDescent="0.2">
      <c r="B61" s="333" t="s">
        <v>112</v>
      </c>
      <c r="C61" s="334">
        <v>214305879.71000001</v>
      </c>
      <c r="D61" s="352">
        <v>198466800.70000002</v>
      </c>
      <c r="E61" s="321">
        <v>0.92609125315911289</v>
      </c>
      <c r="F61" s="339">
        <v>2050536.07</v>
      </c>
      <c r="G61" s="321">
        <v>9.5682679018177091E-3</v>
      </c>
      <c r="H61" s="339">
        <v>10881233.939999999</v>
      </c>
      <c r="I61" s="321">
        <v>5.0774313587310577E-2</v>
      </c>
      <c r="J61" s="371">
        <v>2907309</v>
      </c>
      <c r="K61" s="321">
        <v>1.3566165351758841E-2</v>
      </c>
      <c r="M61" s="554"/>
    </row>
    <row r="62" spans="2:13" s="162" customFormat="1" ht="12" x14ac:dyDescent="0.2">
      <c r="B62" s="333" t="s">
        <v>26</v>
      </c>
      <c r="C62" s="334">
        <v>5584434138.000001</v>
      </c>
      <c r="D62" s="352">
        <v>5039486088.1700001</v>
      </c>
      <c r="E62" s="321">
        <v>0.90241660365876075</v>
      </c>
      <c r="F62" s="339">
        <v>75128918.680000007</v>
      </c>
      <c r="G62" s="321">
        <v>1.3453273299218556E-2</v>
      </c>
      <c r="H62" s="339">
        <v>450951138.26999998</v>
      </c>
      <c r="I62" s="321">
        <v>8.0751447170169827E-2</v>
      </c>
      <c r="J62" s="371">
        <v>18867992.879999999</v>
      </c>
      <c r="K62" s="321">
        <v>3.378675871850706E-3</v>
      </c>
      <c r="M62" s="554"/>
    </row>
    <row r="63" spans="2:13" s="162" customFormat="1" ht="12" x14ac:dyDescent="0.2">
      <c r="B63" s="333" t="s">
        <v>82</v>
      </c>
      <c r="C63" s="334">
        <v>22178903214.139996</v>
      </c>
      <c r="D63" s="352">
        <v>1368823470.9199998</v>
      </c>
      <c r="E63" s="321">
        <v>6.1717365268419429E-2</v>
      </c>
      <c r="F63" s="339">
        <v>20673250326.869999</v>
      </c>
      <c r="G63" s="321">
        <v>0.93211328474033472</v>
      </c>
      <c r="H63" s="339">
        <v>109892022.50999999</v>
      </c>
      <c r="I63" s="321">
        <v>4.9547996782789124E-3</v>
      </c>
      <c r="J63" s="371">
        <v>26937393.84</v>
      </c>
      <c r="K63" s="321">
        <v>1.2145503129670661E-3</v>
      </c>
      <c r="M63" s="554"/>
    </row>
    <row r="64" spans="2:13" s="162" customFormat="1" ht="12" x14ac:dyDescent="0.2">
      <c r="B64" s="333" t="s">
        <v>83</v>
      </c>
      <c r="C64" s="334">
        <v>1410421177.24</v>
      </c>
      <c r="D64" s="352">
        <v>44342804.699999996</v>
      </c>
      <c r="E64" s="321">
        <v>3.1439406480532825E-2</v>
      </c>
      <c r="F64" s="339">
        <v>1295759836.53</v>
      </c>
      <c r="G64" s="321">
        <v>0.91870418385635955</v>
      </c>
      <c r="H64" s="339">
        <v>57520613</v>
      </c>
      <c r="I64" s="321">
        <v>4.078257894039844E-2</v>
      </c>
      <c r="J64" s="371">
        <v>12797923.01</v>
      </c>
      <c r="K64" s="321">
        <v>9.0738307227092065E-3</v>
      </c>
      <c r="M64" s="554"/>
    </row>
    <row r="65" spans="2:13" s="162" customFormat="1" ht="12" x14ac:dyDescent="0.2">
      <c r="B65" s="333" t="s">
        <v>28</v>
      </c>
      <c r="C65" s="334">
        <v>3205617370.4499993</v>
      </c>
      <c r="D65" s="352">
        <v>2201800616.2399998</v>
      </c>
      <c r="E65" s="321">
        <v>0.68685696444517164</v>
      </c>
      <c r="F65" s="339">
        <v>950806416.25</v>
      </c>
      <c r="G65" s="321">
        <v>0.29660633393577079</v>
      </c>
      <c r="H65" s="339">
        <v>36473552.969999999</v>
      </c>
      <c r="I65" s="321">
        <v>1.1378012019219843E-2</v>
      </c>
      <c r="J65" s="371">
        <v>16536784.99</v>
      </c>
      <c r="K65" s="321">
        <v>5.1586895998378601E-3</v>
      </c>
      <c r="M65" s="554"/>
    </row>
    <row r="66" spans="2:13" s="162" customFormat="1" ht="12" x14ac:dyDescent="0.2">
      <c r="B66" s="333" t="s">
        <v>27</v>
      </c>
      <c r="C66" s="334">
        <v>13669340153.589998</v>
      </c>
      <c r="D66" s="352">
        <v>13238604945.639999</v>
      </c>
      <c r="E66" s="321">
        <v>0.96848895388437062</v>
      </c>
      <c r="F66" s="339">
        <v>225464450.06999999</v>
      </c>
      <c r="G66" s="321">
        <v>1.6494172179246411E-2</v>
      </c>
      <c r="H66" s="339">
        <v>204762757.88</v>
      </c>
      <c r="I66" s="321">
        <v>1.4979710474629081E-2</v>
      </c>
      <c r="J66" s="371">
        <v>508000</v>
      </c>
      <c r="K66" s="321">
        <v>3.7163461753973785E-5</v>
      </c>
      <c r="M66" s="554"/>
    </row>
    <row r="67" spans="2:13" s="162" customFormat="1" ht="12" x14ac:dyDescent="0.2">
      <c r="B67" s="333" t="s">
        <v>29</v>
      </c>
      <c r="C67" s="334">
        <v>1867945155.1300001</v>
      </c>
      <c r="D67" s="352">
        <v>1731142215.53</v>
      </c>
      <c r="E67" s="321">
        <v>0.92676287137002189</v>
      </c>
      <c r="F67" s="339">
        <v>58658089.179999992</v>
      </c>
      <c r="G67" s="321">
        <v>3.1402468653271391E-2</v>
      </c>
      <c r="H67" s="339">
        <v>75112907.640000001</v>
      </c>
      <c r="I67" s="321">
        <v>4.0211516614240474E-2</v>
      </c>
      <c r="J67" s="371">
        <v>3031942.7800000003</v>
      </c>
      <c r="K67" s="321">
        <v>1.6231433624661167E-3</v>
      </c>
      <c r="M67" s="554"/>
    </row>
    <row r="68" spans="2:13" s="162" customFormat="1" ht="12" x14ac:dyDescent="0.2">
      <c r="B68" s="340" t="s">
        <v>76</v>
      </c>
      <c r="C68" s="341">
        <v>539076905.10000002</v>
      </c>
      <c r="D68" s="354">
        <v>485749781.81</v>
      </c>
      <c r="E68" s="323">
        <v>0.90107696548397354</v>
      </c>
      <c r="F68" s="355">
        <v>5308309.1500000004</v>
      </c>
      <c r="G68" s="323">
        <v>9.8470349958978427E-3</v>
      </c>
      <c r="H68" s="355">
        <v>48018814.140000001</v>
      </c>
      <c r="I68" s="323">
        <v>8.9075999520128582E-2</v>
      </c>
      <c r="J68" s="372">
        <v>0</v>
      </c>
      <c r="K68" s="323">
        <v>0</v>
      </c>
      <c r="M68" s="554"/>
    </row>
    <row r="69" spans="2:13" ht="14.25" x14ac:dyDescent="0.2">
      <c r="B69" s="65"/>
      <c r="C69" s="64"/>
      <c r="D69" s="64"/>
      <c r="E69" s="73"/>
      <c r="F69" s="64"/>
      <c r="G69" s="73"/>
      <c r="H69" s="64"/>
      <c r="I69" s="73"/>
      <c r="J69" s="64"/>
      <c r="K69" s="73"/>
    </row>
    <row r="70" spans="2:13" ht="14.25" customHeight="1" x14ac:dyDescent="0.2">
      <c r="B70" s="623" t="s">
        <v>182</v>
      </c>
      <c r="C70" s="623"/>
      <c r="D70" s="623"/>
      <c r="E70" s="623"/>
      <c r="F70" s="623"/>
      <c r="G70" s="623"/>
      <c r="H70" s="623"/>
      <c r="I70" s="623"/>
      <c r="J70" s="623"/>
      <c r="K70" s="623"/>
    </row>
    <row r="71" spans="2:13" ht="14.25" customHeight="1" x14ac:dyDescent="0.2">
      <c r="B71" s="623"/>
      <c r="C71" s="623"/>
      <c r="D71" s="623"/>
      <c r="E71" s="623"/>
      <c r="F71" s="623"/>
      <c r="G71" s="623"/>
      <c r="H71" s="623"/>
      <c r="I71" s="623"/>
      <c r="J71" s="623"/>
      <c r="K71" s="623"/>
    </row>
    <row r="72" spans="2:13" ht="14.25" x14ac:dyDescent="0.2">
      <c r="B72" s="109" t="s">
        <v>142</v>
      </c>
      <c r="C72" s="64"/>
      <c r="D72" s="64"/>
      <c r="E72" s="73"/>
      <c r="F72" s="64"/>
      <c r="G72" s="73"/>
      <c r="H72" s="64"/>
      <c r="I72" s="73"/>
      <c r="J72" s="64"/>
      <c r="K72" s="73"/>
    </row>
  </sheetData>
  <mergeCells count="8">
    <mergeCell ref="B70:K71"/>
    <mergeCell ref="B5:B7"/>
    <mergeCell ref="C5:K5"/>
    <mergeCell ref="C6:C7"/>
    <mergeCell ref="D6:E6"/>
    <mergeCell ref="F6:G6"/>
    <mergeCell ref="H6:I6"/>
    <mergeCell ref="J6:K6"/>
  </mergeCells>
  <phoneticPr fontId="5" type="noConversion"/>
  <printOptions horizontalCentered="1" verticalCentered="1"/>
  <pageMargins left="0.39370078740157483" right="0.39370078740157483" top="0.39370078740157483" bottom="0.39370078740157483" header="0" footer="0"/>
  <pageSetup paperSize="9" scale="72" orientation="portrait" horizontalDpi="4294967293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8">
    <pageSetUpPr fitToPage="1"/>
  </sheetPr>
  <dimension ref="B2:K72"/>
  <sheetViews>
    <sheetView showGridLines="0" workbookViewId="0">
      <selection activeCell="L19" sqref="L19"/>
    </sheetView>
  </sheetViews>
  <sheetFormatPr baseColWidth="10" defaultRowHeight="12.75" x14ac:dyDescent="0.2"/>
  <cols>
    <col min="1" max="1" width="2.140625" customWidth="1"/>
    <col min="2" max="2" width="27.140625" customWidth="1"/>
    <col min="3" max="3" width="16.7109375" customWidth="1"/>
    <col min="4" max="4" width="16.7109375" style="7" customWidth="1"/>
    <col min="5" max="5" width="16.7109375" style="140" customWidth="1"/>
    <col min="6" max="9" width="11.42578125" style="140" customWidth="1"/>
    <col min="10" max="10" width="1.7109375" style="140" customWidth="1"/>
    <col min="11" max="11" width="11.42578125" style="140"/>
  </cols>
  <sheetData>
    <row r="2" spans="2:11" ht="15" x14ac:dyDescent="0.2">
      <c r="B2" s="176" t="s">
        <v>149</v>
      </c>
      <c r="C2" s="11"/>
      <c r="D2" s="51"/>
      <c r="E2" s="555"/>
      <c r="F2" s="555"/>
      <c r="G2" s="555"/>
      <c r="H2" s="555"/>
      <c r="I2" s="555"/>
    </row>
    <row r="3" spans="2:11" ht="15" x14ac:dyDescent="0.2">
      <c r="B3" s="192" t="s">
        <v>165</v>
      </c>
      <c r="C3" s="11"/>
      <c r="D3" s="22"/>
      <c r="E3" s="555"/>
      <c r="F3" s="555"/>
      <c r="G3" s="555"/>
      <c r="H3" s="555"/>
      <c r="I3" s="556"/>
    </row>
    <row r="4" spans="2:11" ht="14.25" x14ac:dyDescent="0.2">
      <c r="B4" s="18"/>
      <c r="C4" s="20"/>
      <c r="D4" s="138"/>
      <c r="E4" s="139"/>
      <c r="F4" s="138"/>
      <c r="G4" s="557"/>
      <c r="H4" s="557"/>
      <c r="I4" s="557"/>
    </row>
    <row r="5" spans="2:11" s="7" customFormat="1" ht="12" x14ac:dyDescent="0.2">
      <c r="B5" s="631" t="s">
        <v>60</v>
      </c>
      <c r="C5" s="634" t="s">
        <v>164</v>
      </c>
      <c r="D5" s="634"/>
      <c r="E5" s="634"/>
      <c r="F5" s="635" t="s">
        <v>157</v>
      </c>
      <c r="G5" s="629" t="s">
        <v>136</v>
      </c>
      <c r="H5" s="629"/>
      <c r="I5" s="629"/>
      <c r="J5" s="374"/>
      <c r="K5" s="374"/>
    </row>
    <row r="6" spans="2:11" s="7" customFormat="1" ht="12" x14ac:dyDescent="0.2">
      <c r="B6" s="632"/>
      <c r="C6" s="636" t="s">
        <v>67</v>
      </c>
      <c r="D6" s="636"/>
      <c r="E6" s="636"/>
      <c r="F6" s="635"/>
      <c r="G6" s="630" t="s">
        <v>67</v>
      </c>
      <c r="H6" s="630"/>
      <c r="I6" s="630"/>
      <c r="J6" s="374"/>
      <c r="K6" s="374"/>
    </row>
    <row r="7" spans="2:11" s="7" customFormat="1" ht="12" x14ac:dyDescent="0.2">
      <c r="B7" s="633"/>
      <c r="C7" s="373" t="s">
        <v>44</v>
      </c>
      <c r="D7" s="373" t="s">
        <v>42</v>
      </c>
      <c r="E7" s="558" t="s">
        <v>43</v>
      </c>
      <c r="F7" s="635"/>
      <c r="G7" s="558" t="s">
        <v>44</v>
      </c>
      <c r="H7" s="558" t="s">
        <v>42</v>
      </c>
      <c r="I7" s="558" t="s">
        <v>43</v>
      </c>
      <c r="J7" s="374"/>
      <c r="K7" s="374"/>
    </row>
    <row r="8" spans="2:11" s="7" customFormat="1" ht="5.25" customHeight="1" x14ac:dyDescent="0.2">
      <c r="B8" s="375"/>
      <c r="C8" s="51"/>
      <c r="D8" s="51"/>
      <c r="E8" s="574"/>
      <c r="F8" s="575"/>
      <c r="G8" s="574"/>
      <c r="H8" s="574"/>
      <c r="I8" s="574"/>
      <c r="J8" s="374"/>
      <c r="K8" s="374"/>
    </row>
    <row r="9" spans="2:11" s="7" customFormat="1" ht="12" x14ac:dyDescent="0.2">
      <c r="B9" s="254" t="s">
        <v>61</v>
      </c>
      <c r="C9" s="376">
        <v>323539321381.81</v>
      </c>
      <c r="D9" s="376">
        <v>314817208141.41998</v>
      </c>
      <c r="E9" s="560">
        <v>8722113240.3899975</v>
      </c>
      <c r="F9" s="576">
        <v>1989612</v>
      </c>
      <c r="G9" s="562">
        <f>+C9/F9/1000</f>
        <v>162.61427925736777</v>
      </c>
      <c r="H9" s="562">
        <f>+D9/F9/1000</f>
        <v>158.23045304381958</v>
      </c>
      <c r="I9" s="562">
        <f>+E9/F9/1000</f>
        <v>4.3838262135481685</v>
      </c>
      <c r="J9" s="374"/>
      <c r="K9" s="374"/>
    </row>
    <row r="10" spans="2:11" s="7" customFormat="1" ht="3.75" customHeight="1" x14ac:dyDescent="0.2">
      <c r="B10" s="310"/>
      <c r="C10" s="377"/>
      <c r="D10" s="378"/>
      <c r="E10" s="577"/>
      <c r="F10" s="578"/>
      <c r="G10" s="565"/>
      <c r="H10" s="565"/>
      <c r="I10" s="566"/>
      <c r="J10" s="374"/>
      <c r="K10" s="374"/>
    </row>
    <row r="11" spans="2:11" s="7" customFormat="1" ht="12" x14ac:dyDescent="0.2">
      <c r="B11" s="254" t="s">
        <v>57</v>
      </c>
      <c r="C11" s="376">
        <v>323539321381.81</v>
      </c>
      <c r="D11" s="376">
        <v>314817208141.41998</v>
      </c>
      <c r="E11" s="560">
        <v>8722113240.3899975</v>
      </c>
      <c r="F11" s="576">
        <v>1989612</v>
      </c>
      <c r="G11" s="562">
        <f>+C11/F11/1000</f>
        <v>162.61427925736777</v>
      </c>
      <c r="H11" s="562">
        <f>+D11/F11/1000</f>
        <v>158.23045304381958</v>
      </c>
      <c r="I11" s="562">
        <f>+E11/F11/1000</f>
        <v>4.3838262135481685</v>
      </c>
      <c r="J11" s="379"/>
      <c r="K11" s="579"/>
    </row>
    <row r="12" spans="2:11" s="7" customFormat="1" ht="12" x14ac:dyDescent="0.2">
      <c r="B12" s="333" t="s">
        <v>104</v>
      </c>
      <c r="C12" s="540">
        <v>220805182.75999996</v>
      </c>
      <c r="D12" s="381">
        <v>191946197.65000001</v>
      </c>
      <c r="E12" s="391">
        <v>28858985.109999999</v>
      </c>
      <c r="F12" s="580">
        <v>1343</v>
      </c>
      <c r="G12" s="568">
        <f>+C12/F12/1000</f>
        <v>164.41190078927772</v>
      </c>
      <c r="H12" s="568">
        <f>+D12/F12/1000</f>
        <v>142.92345320178705</v>
      </c>
      <c r="I12" s="568">
        <f>+E12/F12/1000</f>
        <v>21.488447587490693</v>
      </c>
      <c r="J12" s="374"/>
      <c r="K12" s="374"/>
    </row>
    <row r="13" spans="2:11" s="7" customFormat="1" ht="12" x14ac:dyDescent="0.2">
      <c r="B13" s="333" t="s">
        <v>102</v>
      </c>
      <c r="C13" s="380">
        <v>3135915130.1700001</v>
      </c>
      <c r="D13" s="381">
        <v>3125128954.77</v>
      </c>
      <c r="E13" s="391">
        <v>10786175.4</v>
      </c>
      <c r="F13" s="580">
        <v>22613</v>
      </c>
      <c r="G13" s="568">
        <f t="shared" ref="G13:G68" si="0">+C13/F13/1000</f>
        <v>138.67753638040065</v>
      </c>
      <c r="H13" s="568">
        <f t="shared" ref="H13:H68" si="1">+D13/F13/1000</f>
        <v>138.20054635696283</v>
      </c>
      <c r="I13" s="568">
        <f t="shared" ref="I13:I68" si="2">+E13/F13/1000</f>
        <v>0.47699002343784547</v>
      </c>
      <c r="J13" s="374"/>
      <c r="K13" s="374"/>
    </row>
    <row r="14" spans="2:11" s="7" customFormat="1" ht="12" x14ac:dyDescent="0.2">
      <c r="B14" s="333" t="s">
        <v>72</v>
      </c>
      <c r="C14" s="380">
        <v>2154449862.98</v>
      </c>
      <c r="D14" s="381">
        <v>2102672781.1699998</v>
      </c>
      <c r="E14" s="391">
        <v>51777081.810000002</v>
      </c>
      <c r="F14" s="580">
        <v>30741</v>
      </c>
      <c r="G14" s="568">
        <f t="shared" si="0"/>
        <v>70.083922545785754</v>
      </c>
      <c r="H14" s="568">
        <f t="shared" si="1"/>
        <v>68.399622041247838</v>
      </c>
      <c r="I14" s="568">
        <f t="shared" si="2"/>
        <v>1.6843005045379136</v>
      </c>
      <c r="J14" s="374"/>
      <c r="K14" s="374"/>
    </row>
    <row r="15" spans="2:11" s="7" customFormat="1" ht="12" x14ac:dyDescent="0.2">
      <c r="B15" s="333" t="s">
        <v>73</v>
      </c>
      <c r="C15" s="380">
        <v>1451696459.9199998</v>
      </c>
      <c r="D15" s="381">
        <v>1438703194.3399999</v>
      </c>
      <c r="E15" s="391">
        <v>12993265.58</v>
      </c>
      <c r="F15" s="580">
        <v>20925</v>
      </c>
      <c r="G15" s="568">
        <f t="shared" si="0"/>
        <v>69.37617490657108</v>
      </c>
      <c r="H15" s="568">
        <f t="shared" si="1"/>
        <v>68.755230314934295</v>
      </c>
      <c r="I15" s="568">
        <f t="shared" si="2"/>
        <v>0.62094459163679816</v>
      </c>
      <c r="J15" s="374"/>
      <c r="K15" s="374"/>
    </row>
    <row r="16" spans="2:11" s="7" customFormat="1" ht="12" x14ac:dyDescent="0.2">
      <c r="B16" s="333" t="s">
        <v>1</v>
      </c>
      <c r="C16" s="380">
        <v>60535297481.5</v>
      </c>
      <c r="D16" s="381">
        <v>59843419980.919998</v>
      </c>
      <c r="E16" s="391">
        <v>691877500.58000004</v>
      </c>
      <c r="F16" s="580">
        <v>375974</v>
      </c>
      <c r="G16" s="568">
        <f t="shared" si="0"/>
        <v>161.00926521913749</v>
      </c>
      <c r="H16" s="568">
        <f t="shared" si="1"/>
        <v>159.16903823381404</v>
      </c>
      <c r="I16" s="568">
        <f t="shared" si="2"/>
        <v>1.8402269853234534</v>
      </c>
      <c r="J16" s="374"/>
      <c r="K16" s="374"/>
    </row>
    <row r="17" spans="2:11" s="7" customFormat="1" ht="12" x14ac:dyDescent="0.2">
      <c r="B17" s="333" t="s">
        <v>2</v>
      </c>
      <c r="C17" s="380">
        <v>3970313624.1699996</v>
      </c>
      <c r="D17" s="381">
        <v>3820241462.2399998</v>
      </c>
      <c r="E17" s="391">
        <v>150072161.93000001</v>
      </c>
      <c r="F17" s="580">
        <v>16589</v>
      </c>
      <c r="G17" s="568">
        <f t="shared" si="0"/>
        <v>239.3341144234131</v>
      </c>
      <c r="H17" s="568">
        <f t="shared" si="1"/>
        <v>230.28762808125865</v>
      </c>
      <c r="I17" s="568">
        <f t="shared" si="2"/>
        <v>9.0464863421544397</v>
      </c>
      <c r="J17" s="374"/>
      <c r="K17" s="374"/>
    </row>
    <row r="18" spans="2:11" s="7" customFormat="1" ht="12" x14ac:dyDescent="0.2">
      <c r="B18" s="333" t="s">
        <v>79</v>
      </c>
      <c r="C18" s="380">
        <v>4787295145.8100004</v>
      </c>
      <c r="D18" s="381">
        <v>4677663264.9499998</v>
      </c>
      <c r="E18" s="391">
        <v>109631880.86</v>
      </c>
      <c r="F18" s="580">
        <v>19008</v>
      </c>
      <c r="G18" s="568">
        <f t="shared" si="0"/>
        <v>251.85685741845541</v>
      </c>
      <c r="H18" s="568">
        <f t="shared" si="1"/>
        <v>246.0891869186658</v>
      </c>
      <c r="I18" s="568">
        <f t="shared" si="2"/>
        <v>5.7676704997895625</v>
      </c>
      <c r="J18" s="374"/>
      <c r="K18" s="374"/>
    </row>
    <row r="19" spans="2:11" s="7" customFormat="1" ht="12" x14ac:dyDescent="0.2">
      <c r="B19" s="333" t="s">
        <v>56</v>
      </c>
      <c r="C19" s="380">
        <v>1395337186.9699998</v>
      </c>
      <c r="D19" s="381">
        <v>1368177014.8800001</v>
      </c>
      <c r="E19" s="391">
        <v>27160172.09</v>
      </c>
      <c r="F19" s="580">
        <v>19306</v>
      </c>
      <c r="G19" s="568">
        <f t="shared" si="0"/>
        <v>72.274794725473939</v>
      </c>
      <c r="H19" s="568">
        <f t="shared" si="1"/>
        <v>70.867969277944695</v>
      </c>
      <c r="I19" s="568">
        <f t="shared" si="2"/>
        <v>1.4068254475292656</v>
      </c>
      <c r="J19" s="374"/>
      <c r="K19" s="374"/>
    </row>
    <row r="20" spans="2:11" s="7" customFormat="1" ht="12" x14ac:dyDescent="0.2">
      <c r="B20" s="333" t="s">
        <v>41</v>
      </c>
      <c r="C20" s="380">
        <v>1208203017.21</v>
      </c>
      <c r="D20" s="381">
        <v>1201284634.49</v>
      </c>
      <c r="E20" s="391">
        <v>6918382.7199999997</v>
      </c>
      <c r="F20" s="580">
        <v>3145</v>
      </c>
      <c r="G20" s="568">
        <f t="shared" si="0"/>
        <v>384.16630117965025</v>
      </c>
      <c r="H20" s="568">
        <f t="shared" si="1"/>
        <v>381.96649745310015</v>
      </c>
      <c r="I20" s="568">
        <f t="shared" si="2"/>
        <v>2.1998037265500794</v>
      </c>
      <c r="J20" s="374"/>
      <c r="K20" s="374"/>
    </row>
    <row r="21" spans="2:11" s="7" customFormat="1" ht="12" x14ac:dyDescent="0.2">
      <c r="B21" s="333" t="s">
        <v>3</v>
      </c>
      <c r="C21" s="380">
        <v>6092440016.4299994</v>
      </c>
      <c r="D21" s="381">
        <v>6057774270.3999996</v>
      </c>
      <c r="E21" s="391">
        <v>34665746.030000001</v>
      </c>
      <c r="F21" s="580">
        <v>36567</v>
      </c>
      <c r="G21" s="568">
        <f t="shared" si="0"/>
        <v>166.61033216916888</v>
      </c>
      <c r="H21" s="568">
        <f t="shared" si="1"/>
        <v>165.66232587852434</v>
      </c>
      <c r="I21" s="568">
        <f t="shared" si="2"/>
        <v>0.94800629064457032</v>
      </c>
      <c r="J21" s="374"/>
      <c r="K21" s="374"/>
    </row>
    <row r="22" spans="2:11" s="7" customFormat="1" ht="12" x14ac:dyDescent="0.2">
      <c r="B22" s="333" t="s">
        <v>105</v>
      </c>
      <c r="C22" s="380">
        <v>272755388.69999999</v>
      </c>
      <c r="D22" s="381">
        <v>251256481.69</v>
      </c>
      <c r="E22" s="391">
        <v>21498907.010000002</v>
      </c>
      <c r="F22" s="580" t="s">
        <v>77</v>
      </c>
      <c r="G22" s="580" t="s">
        <v>77</v>
      </c>
      <c r="H22" s="580" t="s">
        <v>77</v>
      </c>
      <c r="I22" s="580" t="s">
        <v>77</v>
      </c>
      <c r="J22" s="374"/>
      <c r="K22" s="374"/>
    </row>
    <row r="23" spans="2:11" s="7" customFormat="1" ht="12" x14ac:dyDescent="0.2">
      <c r="B23" s="333" t="s">
        <v>4</v>
      </c>
      <c r="C23" s="380">
        <v>24104941344.459999</v>
      </c>
      <c r="D23" s="381">
        <v>22960129901.940002</v>
      </c>
      <c r="E23" s="391">
        <v>1144811442.52</v>
      </c>
      <c r="F23" s="580">
        <v>175907</v>
      </c>
      <c r="G23" s="568">
        <f t="shared" si="0"/>
        <v>137.03230311732906</v>
      </c>
      <c r="H23" s="568">
        <f t="shared" si="1"/>
        <v>130.52425373600826</v>
      </c>
      <c r="I23" s="568">
        <f t="shared" si="2"/>
        <v>6.5080493813208111</v>
      </c>
      <c r="J23" s="374"/>
      <c r="K23" s="374"/>
    </row>
    <row r="24" spans="2:11" s="7" customFormat="1" ht="12" x14ac:dyDescent="0.2">
      <c r="B24" s="333" t="s">
        <v>5</v>
      </c>
      <c r="C24" s="380">
        <v>11854777811.389999</v>
      </c>
      <c r="D24" s="381">
        <v>11719773820.75</v>
      </c>
      <c r="E24" s="391">
        <v>135003990.63999999</v>
      </c>
      <c r="F24" s="580">
        <v>38121</v>
      </c>
      <c r="G24" s="568">
        <f t="shared" si="0"/>
        <v>310.97761893418328</v>
      </c>
      <c r="H24" s="568">
        <f t="shared" si="1"/>
        <v>307.43615909210143</v>
      </c>
      <c r="I24" s="568">
        <f t="shared" si="2"/>
        <v>3.541459842081792</v>
      </c>
      <c r="J24" s="374"/>
      <c r="K24" s="374"/>
    </row>
    <row r="25" spans="2:11" s="7" customFormat="1" ht="12" x14ac:dyDescent="0.2">
      <c r="B25" s="333" t="s">
        <v>106</v>
      </c>
      <c r="C25" s="380">
        <v>278357179.26999998</v>
      </c>
      <c r="D25" s="381">
        <v>273970624.81</v>
      </c>
      <c r="E25" s="391">
        <v>4386554.46</v>
      </c>
      <c r="F25" s="580">
        <v>7239</v>
      </c>
      <c r="G25" s="568">
        <f t="shared" si="0"/>
        <v>38.452435318414146</v>
      </c>
      <c r="H25" s="568">
        <f t="shared" si="1"/>
        <v>37.846473934245061</v>
      </c>
      <c r="I25" s="568">
        <f t="shared" si="2"/>
        <v>0.60596138416908407</v>
      </c>
      <c r="J25" s="374"/>
      <c r="K25" s="374"/>
    </row>
    <row r="26" spans="2:11" s="7" customFormat="1" ht="12" x14ac:dyDescent="0.2">
      <c r="B26" s="333" t="s">
        <v>6</v>
      </c>
      <c r="C26" s="380">
        <v>4014379813.6900001</v>
      </c>
      <c r="D26" s="381">
        <v>3798883395.4200001</v>
      </c>
      <c r="E26" s="391">
        <v>215496418.27000001</v>
      </c>
      <c r="F26" s="580">
        <v>25233</v>
      </c>
      <c r="G26" s="568">
        <f t="shared" si="0"/>
        <v>159.0924509051639</v>
      </c>
      <c r="H26" s="568">
        <f t="shared" si="1"/>
        <v>150.55218941148496</v>
      </c>
      <c r="I26" s="568">
        <f t="shared" si="2"/>
        <v>8.5402614936789121</v>
      </c>
      <c r="J26" s="374"/>
      <c r="K26" s="374"/>
    </row>
    <row r="27" spans="2:11" s="7" customFormat="1" ht="12" x14ac:dyDescent="0.2">
      <c r="B27" s="333" t="s">
        <v>7</v>
      </c>
      <c r="C27" s="380">
        <v>2452399979.98</v>
      </c>
      <c r="D27" s="381">
        <v>2370693958.73</v>
      </c>
      <c r="E27" s="391">
        <v>81706021.25</v>
      </c>
      <c r="F27" s="580">
        <v>10422</v>
      </c>
      <c r="G27" s="568">
        <f t="shared" si="0"/>
        <v>235.30991939934754</v>
      </c>
      <c r="H27" s="568">
        <f t="shared" si="1"/>
        <v>227.47015531855692</v>
      </c>
      <c r="I27" s="568">
        <f t="shared" si="2"/>
        <v>7.8397640807906352</v>
      </c>
      <c r="J27" s="374"/>
      <c r="K27" s="374"/>
    </row>
    <row r="28" spans="2:11" s="7" customFormat="1" ht="12" x14ac:dyDescent="0.2">
      <c r="B28" s="333" t="s">
        <v>8</v>
      </c>
      <c r="C28" s="380">
        <v>2152918517.6900005</v>
      </c>
      <c r="D28" s="381">
        <v>2119796104.29</v>
      </c>
      <c r="E28" s="391">
        <v>33122413.399999999</v>
      </c>
      <c r="F28" s="580">
        <v>21510</v>
      </c>
      <c r="G28" s="568">
        <f t="shared" si="0"/>
        <v>100.08919189632732</v>
      </c>
      <c r="H28" s="568">
        <f t="shared" si="1"/>
        <v>98.54933074337518</v>
      </c>
      <c r="I28" s="568">
        <f t="shared" si="2"/>
        <v>1.5398611529521151</v>
      </c>
      <c r="J28" s="374"/>
      <c r="K28" s="374"/>
    </row>
    <row r="29" spans="2:11" s="7" customFormat="1" ht="12" x14ac:dyDescent="0.2">
      <c r="B29" s="333" t="s">
        <v>107</v>
      </c>
      <c r="C29" s="380">
        <v>387268346.43000001</v>
      </c>
      <c r="D29" s="381">
        <v>382261620.61000001</v>
      </c>
      <c r="E29" s="391">
        <v>5006725.82</v>
      </c>
      <c r="F29" s="580">
        <v>2670</v>
      </c>
      <c r="G29" s="568">
        <f t="shared" si="0"/>
        <v>145.04432450561799</v>
      </c>
      <c r="H29" s="568">
        <f t="shared" si="1"/>
        <v>143.16914629588015</v>
      </c>
      <c r="I29" s="568">
        <f t="shared" si="2"/>
        <v>1.8751782097378278</v>
      </c>
      <c r="J29" s="374"/>
      <c r="K29" s="374"/>
    </row>
    <row r="30" spans="2:11" s="7" customFormat="1" ht="12" x14ac:dyDescent="0.2">
      <c r="B30" s="333" t="s">
        <v>108</v>
      </c>
      <c r="C30" s="380">
        <v>1608239392.51</v>
      </c>
      <c r="D30" s="381">
        <v>1378474565.8800001</v>
      </c>
      <c r="E30" s="391">
        <v>229764826.63</v>
      </c>
      <c r="F30" s="580">
        <v>32942</v>
      </c>
      <c r="G30" s="568">
        <f t="shared" si="0"/>
        <v>48.82033247859875</v>
      </c>
      <c r="H30" s="568">
        <f t="shared" si="1"/>
        <v>41.845503183777552</v>
      </c>
      <c r="I30" s="568">
        <f t="shared" si="2"/>
        <v>6.974829294821201</v>
      </c>
      <c r="J30" s="374"/>
      <c r="K30" s="374"/>
    </row>
    <row r="31" spans="2:11" s="7" customFormat="1" ht="12" x14ac:dyDescent="0.2">
      <c r="B31" s="333" t="s">
        <v>99</v>
      </c>
      <c r="C31" s="380">
        <v>1724752144.0699999</v>
      </c>
      <c r="D31" s="381">
        <v>1577715846.8099999</v>
      </c>
      <c r="E31" s="391">
        <v>147036297.25999999</v>
      </c>
      <c r="F31" s="580">
        <v>23882</v>
      </c>
      <c r="G31" s="568">
        <f t="shared" si="0"/>
        <v>72.219753122435307</v>
      </c>
      <c r="H31" s="568">
        <f t="shared" si="1"/>
        <v>66.062969885687963</v>
      </c>
      <c r="I31" s="568">
        <f t="shared" si="2"/>
        <v>6.1567832367473407</v>
      </c>
      <c r="J31" s="374"/>
      <c r="K31" s="374"/>
    </row>
    <row r="32" spans="2:11" s="7" customFormat="1" ht="12" x14ac:dyDescent="0.2">
      <c r="B32" s="333" t="s">
        <v>9</v>
      </c>
      <c r="C32" s="380">
        <v>3733586539.2999997</v>
      </c>
      <c r="D32" s="381">
        <v>3693086450.3299999</v>
      </c>
      <c r="E32" s="391">
        <v>40500088.969999999</v>
      </c>
      <c r="F32" s="580">
        <v>31941</v>
      </c>
      <c r="G32" s="568">
        <f t="shared" si="0"/>
        <v>116.89009546664161</v>
      </c>
      <c r="H32" s="568">
        <f t="shared" si="1"/>
        <v>115.6221298747691</v>
      </c>
      <c r="I32" s="568">
        <f t="shared" si="2"/>
        <v>1.267965591872515</v>
      </c>
      <c r="J32" s="374"/>
      <c r="K32" s="374"/>
    </row>
    <row r="33" spans="2:11" s="7" customFormat="1" ht="12" x14ac:dyDescent="0.2">
      <c r="B33" s="333" t="s">
        <v>10</v>
      </c>
      <c r="C33" s="380">
        <v>6390087017.9800005</v>
      </c>
      <c r="D33" s="381">
        <v>5780992095.7600002</v>
      </c>
      <c r="E33" s="391">
        <v>609094922.22000003</v>
      </c>
      <c r="F33" s="580">
        <v>43077</v>
      </c>
      <c r="G33" s="568">
        <f t="shared" si="0"/>
        <v>148.34104087981987</v>
      </c>
      <c r="H33" s="568">
        <f t="shared" si="1"/>
        <v>134.20136257770969</v>
      </c>
      <c r="I33" s="568">
        <f t="shared" si="2"/>
        <v>14.139678302110175</v>
      </c>
      <c r="J33" s="374"/>
      <c r="K33" s="374"/>
    </row>
    <row r="34" spans="2:11" s="7" customFormat="1" ht="12" x14ac:dyDescent="0.2">
      <c r="B34" s="333" t="s">
        <v>11</v>
      </c>
      <c r="C34" s="380">
        <v>3232830074.8300004</v>
      </c>
      <c r="D34" s="381">
        <v>3109954345.5900002</v>
      </c>
      <c r="E34" s="391">
        <v>122875729.23999999</v>
      </c>
      <c r="F34" s="580">
        <v>12807</v>
      </c>
      <c r="G34" s="568">
        <f t="shared" si="0"/>
        <v>252.426803687827</v>
      </c>
      <c r="H34" s="568">
        <f t="shared" si="1"/>
        <v>242.83238428906068</v>
      </c>
      <c r="I34" s="568">
        <f t="shared" si="2"/>
        <v>9.5944193987662985</v>
      </c>
      <c r="J34" s="374"/>
      <c r="K34" s="374"/>
    </row>
    <row r="35" spans="2:11" s="7" customFormat="1" ht="12" x14ac:dyDescent="0.2">
      <c r="B35" s="333" t="s">
        <v>12</v>
      </c>
      <c r="C35" s="380">
        <v>20947516330.650005</v>
      </c>
      <c r="D35" s="381">
        <v>20386269269.320004</v>
      </c>
      <c r="E35" s="391">
        <v>561247061.33000004</v>
      </c>
      <c r="F35" s="580">
        <v>117277</v>
      </c>
      <c r="G35" s="568">
        <f t="shared" si="0"/>
        <v>178.61572457216681</v>
      </c>
      <c r="H35" s="568">
        <f t="shared" si="1"/>
        <v>173.83007127842632</v>
      </c>
      <c r="I35" s="568">
        <f t="shared" si="2"/>
        <v>4.7856532937404612</v>
      </c>
      <c r="J35" s="374"/>
      <c r="K35" s="374"/>
    </row>
    <row r="36" spans="2:11" s="7" customFormat="1" ht="12" x14ac:dyDescent="0.2">
      <c r="B36" s="333" t="s">
        <v>13</v>
      </c>
      <c r="C36" s="380">
        <v>3879959139.9999995</v>
      </c>
      <c r="D36" s="381">
        <v>3850318372.0900002</v>
      </c>
      <c r="E36" s="391">
        <v>29640767.91</v>
      </c>
      <c r="F36" s="580">
        <v>28106</v>
      </c>
      <c r="G36" s="568">
        <f t="shared" si="0"/>
        <v>138.04736141749089</v>
      </c>
      <c r="H36" s="568">
        <f t="shared" si="1"/>
        <v>136.99275500213477</v>
      </c>
      <c r="I36" s="568">
        <f t="shared" si="2"/>
        <v>1.0546064153561516</v>
      </c>
      <c r="J36" s="374"/>
      <c r="K36" s="374"/>
    </row>
    <row r="37" spans="2:11" s="7" customFormat="1" ht="12" x14ac:dyDescent="0.2">
      <c r="B37" s="333" t="s">
        <v>59</v>
      </c>
      <c r="C37" s="380">
        <v>2051600012.4199998</v>
      </c>
      <c r="D37" s="381">
        <v>2018803973.45</v>
      </c>
      <c r="E37" s="391">
        <v>32796038.969999999</v>
      </c>
      <c r="F37" s="580">
        <v>17656</v>
      </c>
      <c r="G37" s="568">
        <f t="shared" si="0"/>
        <v>116.19846015065698</v>
      </c>
      <c r="H37" s="568">
        <f t="shared" si="1"/>
        <v>114.34095907623471</v>
      </c>
      <c r="I37" s="568">
        <f t="shared" si="2"/>
        <v>1.8575010744222928</v>
      </c>
      <c r="J37" s="374"/>
      <c r="K37" s="374"/>
    </row>
    <row r="38" spans="2:11" s="7" customFormat="1" ht="12" x14ac:dyDescent="0.2">
      <c r="B38" s="333" t="s">
        <v>14</v>
      </c>
      <c r="C38" s="380">
        <v>7680607252.9300003</v>
      </c>
      <c r="D38" s="381">
        <v>7432924280.29</v>
      </c>
      <c r="E38" s="391">
        <v>247682972.63999999</v>
      </c>
      <c r="F38" s="580">
        <v>53625</v>
      </c>
      <c r="G38" s="568">
        <f t="shared" si="0"/>
        <v>143.22810728074592</v>
      </c>
      <c r="H38" s="568">
        <f t="shared" si="1"/>
        <v>138.60931058815851</v>
      </c>
      <c r="I38" s="568">
        <f t="shared" si="2"/>
        <v>4.6187966925874129</v>
      </c>
      <c r="J38" s="374"/>
      <c r="K38" s="374"/>
    </row>
    <row r="39" spans="2:11" s="7" customFormat="1" ht="12" x14ac:dyDescent="0.2">
      <c r="B39" s="333" t="s">
        <v>15</v>
      </c>
      <c r="C39" s="380">
        <v>4341845430.1799994</v>
      </c>
      <c r="D39" s="381">
        <v>4291078670.6099997</v>
      </c>
      <c r="E39" s="391">
        <v>50766759.57</v>
      </c>
      <c r="F39" s="580">
        <v>48327</v>
      </c>
      <c r="G39" s="568">
        <f t="shared" si="0"/>
        <v>89.843057300887693</v>
      </c>
      <c r="H39" s="568">
        <f t="shared" si="1"/>
        <v>88.792572901483638</v>
      </c>
      <c r="I39" s="568">
        <f t="shared" si="2"/>
        <v>1.0504843994040598</v>
      </c>
      <c r="J39" s="374"/>
      <c r="K39" s="374"/>
    </row>
    <row r="40" spans="2:11" s="7" customFormat="1" ht="12" x14ac:dyDescent="0.2">
      <c r="B40" s="333" t="s">
        <v>80</v>
      </c>
      <c r="C40" s="380">
        <v>3905463146.4500003</v>
      </c>
      <c r="D40" s="381">
        <v>3852415769.1299996</v>
      </c>
      <c r="E40" s="391">
        <v>53047377.32</v>
      </c>
      <c r="F40" s="580">
        <v>28628</v>
      </c>
      <c r="G40" s="568">
        <f t="shared" si="0"/>
        <v>136.42109635496718</v>
      </c>
      <c r="H40" s="568">
        <f t="shared" si="1"/>
        <v>134.56810706755624</v>
      </c>
      <c r="I40" s="568">
        <f t="shared" si="2"/>
        <v>1.8529892874109264</v>
      </c>
      <c r="J40" s="374"/>
      <c r="K40" s="374"/>
    </row>
    <row r="41" spans="2:11" s="7" customFormat="1" ht="12" x14ac:dyDescent="0.2">
      <c r="B41" s="333" t="s">
        <v>16</v>
      </c>
      <c r="C41" s="380">
        <v>6516800330.8599997</v>
      </c>
      <c r="D41" s="381">
        <v>6410511673.0200005</v>
      </c>
      <c r="E41" s="391">
        <v>106288657.84</v>
      </c>
      <c r="F41" s="580">
        <v>40519</v>
      </c>
      <c r="G41" s="568">
        <f t="shared" si="0"/>
        <v>160.83319753350278</v>
      </c>
      <c r="H41" s="568">
        <f t="shared" si="1"/>
        <v>158.21001685678326</v>
      </c>
      <c r="I41" s="568">
        <f t="shared" si="2"/>
        <v>2.623180676719564</v>
      </c>
      <c r="J41" s="374"/>
      <c r="K41" s="374"/>
    </row>
    <row r="42" spans="2:11" s="7" customFormat="1" ht="12" x14ac:dyDescent="0.2">
      <c r="B42" s="333" t="s">
        <v>17</v>
      </c>
      <c r="C42" s="380">
        <v>4745139003.9799995</v>
      </c>
      <c r="D42" s="381">
        <v>4616931997.79</v>
      </c>
      <c r="E42" s="391">
        <v>128207006.19</v>
      </c>
      <c r="F42" s="580">
        <v>26310</v>
      </c>
      <c r="G42" s="568">
        <f t="shared" si="0"/>
        <v>180.35496024249335</v>
      </c>
      <c r="H42" s="568">
        <f t="shared" si="1"/>
        <v>175.4820219608514</v>
      </c>
      <c r="I42" s="568">
        <f t="shared" si="2"/>
        <v>4.8729382816419609</v>
      </c>
      <c r="J42" s="374"/>
      <c r="K42" s="374"/>
    </row>
    <row r="43" spans="2:11" s="7" customFormat="1" ht="12" x14ac:dyDescent="0.2">
      <c r="B43" s="333" t="s">
        <v>74</v>
      </c>
      <c r="C43" s="380">
        <v>1188079764.5999999</v>
      </c>
      <c r="D43" s="381">
        <v>1087860959.8</v>
      </c>
      <c r="E43" s="391">
        <v>100218804.8</v>
      </c>
      <c r="F43" s="580">
        <v>10224</v>
      </c>
      <c r="G43" s="568">
        <f t="shared" si="0"/>
        <v>116.20498480046948</v>
      </c>
      <c r="H43" s="568">
        <f t="shared" si="1"/>
        <v>106.4026760367762</v>
      </c>
      <c r="I43" s="568">
        <f t="shared" si="2"/>
        <v>9.8023087636932704</v>
      </c>
      <c r="J43" s="374"/>
      <c r="K43" s="374"/>
    </row>
    <row r="44" spans="2:11" s="7" customFormat="1" ht="12" x14ac:dyDescent="0.2">
      <c r="B44" s="333" t="s">
        <v>18</v>
      </c>
      <c r="C44" s="380">
        <v>8936220634.7800007</v>
      </c>
      <c r="D44" s="381">
        <v>8806427121.7099991</v>
      </c>
      <c r="E44" s="391">
        <v>129793513.06999999</v>
      </c>
      <c r="F44" s="580">
        <v>65520</v>
      </c>
      <c r="G44" s="568">
        <f t="shared" si="0"/>
        <v>136.38920382753358</v>
      </c>
      <c r="H44" s="568">
        <f t="shared" si="1"/>
        <v>134.40822835332722</v>
      </c>
      <c r="I44" s="568">
        <f t="shared" si="2"/>
        <v>1.9809754742063492</v>
      </c>
      <c r="J44" s="374"/>
      <c r="K44" s="374"/>
    </row>
    <row r="45" spans="2:11" s="7" customFormat="1" ht="12" x14ac:dyDescent="0.2">
      <c r="B45" s="333" t="s">
        <v>81</v>
      </c>
      <c r="C45" s="380">
        <v>1751412892.48</v>
      </c>
      <c r="D45" s="381">
        <v>1291940269.48</v>
      </c>
      <c r="E45" s="391">
        <v>459472623</v>
      </c>
      <c r="F45" s="580">
        <v>8620</v>
      </c>
      <c r="G45" s="568">
        <f t="shared" si="0"/>
        <v>203.18014993967518</v>
      </c>
      <c r="H45" s="568">
        <f t="shared" si="1"/>
        <v>149.87706142459396</v>
      </c>
      <c r="I45" s="568">
        <f t="shared" si="2"/>
        <v>53.303088515081207</v>
      </c>
      <c r="J45" s="374"/>
      <c r="K45" s="374"/>
    </row>
    <row r="46" spans="2:11" s="7" customFormat="1" ht="12" x14ac:dyDescent="0.2">
      <c r="B46" s="333" t="s">
        <v>75</v>
      </c>
      <c r="C46" s="380">
        <v>663700110.69999993</v>
      </c>
      <c r="D46" s="381">
        <v>579038928.25999999</v>
      </c>
      <c r="E46" s="391">
        <v>84661182.439999998</v>
      </c>
      <c r="F46" s="580">
        <v>11920</v>
      </c>
      <c r="G46" s="568">
        <f t="shared" si="0"/>
        <v>55.679539488255024</v>
      </c>
      <c r="H46" s="568">
        <f t="shared" si="1"/>
        <v>48.577091296979866</v>
      </c>
      <c r="I46" s="568">
        <f t="shared" si="2"/>
        <v>7.102448191275168</v>
      </c>
      <c r="J46" s="374"/>
      <c r="K46" s="374"/>
    </row>
    <row r="47" spans="2:11" s="7" customFormat="1" ht="12" x14ac:dyDescent="0.2">
      <c r="B47" s="333" t="s">
        <v>52</v>
      </c>
      <c r="C47" s="380">
        <v>2831948508.73</v>
      </c>
      <c r="D47" s="381">
        <v>2768436654.5300002</v>
      </c>
      <c r="E47" s="391">
        <v>63511854.200000003</v>
      </c>
      <c r="F47" s="580">
        <v>10577</v>
      </c>
      <c r="G47" s="568">
        <f t="shared" si="0"/>
        <v>267.7459117642054</v>
      </c>
      <c r="H47" s="568">
        <f t="shared" si="1"/>
        <v>261.741198310485</v>
      </c>
      <c r="I47" s="568">
        <f t="shared" si="2"/>
        <v>6.0047134537203366</v>
      </c>
      <c r="J47" s="374"/>
      <c r="K47" s="374"/>
    </row>
    <row r="48" spans="2:11" s="7" customFormat="1" ht="12" x14ac:dyDescent="0.2">
      <c r="B48" s="333" t="s">
        <v>93</v>
      </c>
      <c r="C48" s="380">
        <v>4975194627.6300001</v>
      </c>
      <c r="D48" s="381">
        <v>4841745459.8299999</v>
      </c>
      <c r="E48" s="391">
        <v>133449167.8</v>
      </c>
      <c r="F48" s="580">
        <v>19053</v>
      </c>
      <c r="G48" s="568">
        <f t="shared" si="0"/>
        <v>261.12395043457724</v>
      </c>
      <c r="H48" s="568">
        <f t="shared" si="1"/>
        <v>254.119847784076</v>
      </c>
      <c r="I48" s="568">
        <f t="shared" si="2"/>
        <v>7.0041026505012329</v>
      </c>
      <c r="J48" s="374"/>
      <c r="K48" s="374"/>
    </row>
    <row r="49" spans="2:11" s="7" customFormat="1" ht="12" x14ac:dyDescent="0.2">
      <c r="B49" s="333" t="s">
        <v>109</v>
      </c>
      <c r="C49" s="380">
        <v>623300826.27999997</v>
      </c>
      <c r="D49" s="381">
        <v>606709600.12</v>
      </c>
      <c r="E49" s="391">
        <v>16591226.16</v>
      </c>
      <c r="F49" s="580">
        <v>6041</v>
      </c>
      <c r="G49" s="568">
        <f t="shared" si="0"/>
        <v>103.17841852011257</v>
      </c>
      <c r="H49" s="568">
        <f t="shared" si="1"/>
        <v>100.43198147988744</v>
      </c>
      <c r="I49" s="568">
        <f t="shared" si="2"/>
        <v>2.7464370402251284</v>
      </c>
      <c r="J49" s="374"/>
      <c r="K49" s="374"/>
    </row>
    <row r="50" spans="2:11" s="7" customFormat="1" ht="12" x14ac:dyDescent="0.2">
      <c r="B50" s="333" t="s">
        <v>19</v>
      </c>
      <c r="C50" s="380">
        <v>3004540506.0599999</v>
      </c>
      <c r="D50" s="381">
        <v>2935309915.73</v>
      </c>
      <c r="E50" s="391">
        <v>69230590.329999998</v>
      </c>
      <c r="F50" s="580">
        <v>30856</v>
      </c>
      <c r="G50" s="568">
        <f t="shared" si="0"/>
        <v>97.37297465841327</v>
      </c>
      <c r="H50" s="568">
        <f t="shared" si="1"/>
        <v>95.129307613754207</v>
      </c>
      <c r="I50" s="568">
        <f t="shared" si="2"/>
        <v>2.2436670446590616</v>
      </c>
      <c r="J50" s="374"/>
      <c r="K50" s="374"/>
    </row>
    <row r="51" spans="2:11" s="7" customFormat="1" ht="12" x14ac:dyDescent="0.2">
      <c r="B51" s="333" t="s">
        <v>110</v>
      </c>
      <c r="C51" s="380">
        <v>570182041.98000002</v>
      </c>
      <c r="D51" s="381">
        <v>473043012.10000002</v>
      </c>
      <c r="E51" s="391">
        <v>97139029.879999995</v>
      </c>
      <c r="F51" s="580">
        <v>2114</v>
      </c>
      <c r="G51" s="568">
        <f t="shared" si="0"/>
        <v>269.71714379375589</v>
      </c>
      <c r="H51" s="568">
        <f t="shared" si="1"/>
        <v>223.76679853358561</v>
      </c>
      <c r="I51" s="568">
        <f t="shared" si="2"/>
        <v>45.950345260170288</v>
      </c>
      <c r="J51" s="374"/>
      <c r="K51" s="374"/>
    </row>
    <row r="52" spans="2:11" s="7" customFormat="1" ht="12" x14ac:dyDescent="0.2">
      <c r="B52" s="333" t="s">
        <v>20</v>
      </c>
      <c r="C52" s="380">
        <v>4785381166.8299999</v>
      </c>
      <c r="D52" s="381">
        <v>4594480195.3000002</v>
      </c>
      <c r="E52" s="391">
        <v>190900971.53</v>
      </c>
      <c r="F52" s="580">
        <v>17765</v>
      </c>
      <c r="G52" s="568">
        <f t="shared" si="0"/>
        <v>269.37130125696598</v>
      </c>
      <c r="H52" s="568">
        <f t="shared" si="1"/>
        <v>258.62539799043066</v>
      </c>
      <c r="I52" s="568">
        <f t="shared" si="2"/>
        <v>10.745903266535322</v>
      </c>
      <c r="J52" s="374"/>
      <c r="K52" s="374"/>
    </row>
    <row r="53" spans="2:11" s="7" customFormat="1" ht="12" x14ac:dyDescent="0.2">
      <c r="B53" s="333" t="s">
        <v>55</v>
      </c>
      <c r="C53" s="380">
        <v>2753190371.5699997</v>
      </c>
      <c r="D53" s="381">
        <v>2452943819.1499996</v>
      </c>
      <c r="E53" s="391">
        <v>300246552.42000002</v>
      </c>
      <c r="F53" s="580">
        <v>12912</v>
      </c>
      <c r="G53" s="568">
        <f t="shared" si="0"/>
        <v>213.22725926037791</v>
      </c>
      <c r="H53" s="568">
        <f t="shared" si="1"/>
        <v>189.97396368881658</v>
      </c>
      <c r="I53" s="568">
        <f t="shared" si="2"/>
        <v>23.253295571561338</v>
      </c>
      <c r="J53" s="374"/>
      <c r="K53" s="374"/>
    </row>
    <row r="54" spans="2:11" s="7" customFormat="1" ht="12" x14ac:dyDescent="0.2">
      <c r="B54" s="333" t="s">
        <v>21</v>
      </c>
      <c r="C54" s="380">
        <v>15044055536.569998</v>
      </c>
      <c r="D54" s="381">
        <v>14617861667.529999</v>
      </c>
      <c r="E54" s="391">
        <v>426193869.04000002</v>
      </c>
      <c r="F54" s="580">
        <v>93599</v>
      </c>
      <c r="G54" s="568">
        <f t="shared" si="0"/>
        <v>160.72880625401979</v>
      </c>
      <c r="H54" s="568">
        <f t="shared" si="1"/>
        <v>156.17540430485366</v>
      </c>
      <c r="I54" s="568">
        <f t="shared" si="2"/>
        <v>4.5534019491661235</v>
      </c>
      <c r="J54" s="374"/>
      <c r="K54" s="374"/>
    </row>
    <row r="55" spans="2:11" s="7" customFormat="1" ht="12" x14ac:dyDescent="0.2">
      <c r="B55" s="333" t="s">
        <v>22</v>
      </c>
      <c r="C55" s="380">
        <v>4552997847.6900005</v>
      </c>
      <c r="D55" s="381">
        <v>4440997110.9099998</v>
      </c>
      <c r="E55" s="391">
        <v>112000736.78</v>
      </c>
      <c r="F55" s="580">
        <v>36778</v>
      </c>
      <c r="G55" s="568">
        <f t="shared" si="0"/>
        <v>123.79677654277015</v>
      </c>
      <c r="H55" s="568">
        <f t="shared" si="1"/>
        <v>120.75145768965142</v>
      </c>
      <c r="I55" s="568">
        <f t="shared" si="2"/>
        <v>3.0453188531187125</v>
      </c>
      <c r="J55" s="374"/>
      <c r="K55" s="374"/>
    </row>
    <row r="56" spans="2:11" s="7" customFormat="1" ht="12" x14ac:dyDescent="0.2">
      <c r="B56" s="333" t="s">
        <v>111</v>
      </c>
      <c r="C56" s="380">
        <v>306926344.21000004</v>
      </c>
      <c r="D56" s="381">
        <v>230709891.34</v>
      </c>
      <c r="E56" s="391">
        <v>76216452.870000005</v>
      </c>
      <c r="F56" s="580">
        <v>2218</v>
      </c>
      <c r="G56" s="568">
        <f t="shared" si="0"/>
        <v>138.37977646979263</v>
      </c>
      <c r="H56" s="568">
        <f t="shared" si="1"/>
        <v>104.01708356176736</v>
      </c>
      <c r="I56" s="568">
        <f t="shared" si="2"/>
        <v>34.362692908025252</v>
      </c>
      <c r="J56" s="374"/>
      <c r="K56" s="374"/>
    </row>
    <row r="57" spans="2:11" s="7" customFormat="1" ht="12" x14ac:dyDescent="0.2">
      <c r="B57" s="333" t="s">
        <v>23</v>
      </c>
      <c r="C57" s="380">
        <v>8061695863.5200005</v>
      </c>
      <c r="D57" s="381">
        <v>7935588939.7600002</v>
      </c>
      <c r="E57" s="391">
        <v>126106923.76000001</v>
      </c>
      <c r="F57" s="580">
        <v>27267</v>
      </c>
      <c r="G57" s="568">
        <f t="shared" si="0"/>
        <v>295.65760309238277</v>
      </c>
      <c r="H57" s="568">
        <f t="shared" si="1"/>
        <v>291.03271132724541</v>
      </c>
      <c r="I57" s="568">
        <f t="shared" si="2"/>
        <v>4.6248917651373462</v>
      </c>
      <c r="J57" s="374"/>
      <c r="K57" s="374"/>
    </row>
    <row r="58" spans="2:11" s="7" customFormat="1" ht="12" x14ac:dyDescent="0.2">
      <c r="B58" s="333" t="s">
        <v>24</v>
      </c>
      <c r="C58" s="380">
        <v>5001839192.7699995</v>
      </c>
      <c r="D58" s="381">
        <v>4787528523.4299994</v>
      </c>
      <c r="E58" s="391">
        <v>214310669.34</v>
      </c>
      <c r="F58" s="580">
        <v>19911</v>
      </c>
      <c r="G58" s="568">
        <f t="shared" si="0"/>
        <v>251.20984344181605</v>
      </c>
      <c r="H58" s="568">
        <f t="shared" si="1"/>
        <v>240.44641270805081</v>
      </c>
      <c r="I58" s="568">
        <f t="shared" si="2"/>
        <v>10.763430733765256</v>
      </c>
      <c r="J58" s="374"/>
      <c r="K58" s="374"/>
    </row>
    <row r="59" spans="2:11" s="7" customFormat="1" ht="12" x14ac:dyDescent="0.2">
      <c r="B59" s="333" t="s">
        <v>98</v>
      </c>
      <c r="C59" s="380">
        <v>5792274503.249999</v>
      </c>
      <c r="D59" s="381">
        <v>5564111179.8299999</v>
      </c>
      <c r="E59" s="391">
        <v>228163323.41999999</v>
      </c>
      <c r="F59" s="580">
        <v>22987</v>
      </c>
      <c r="G59" s="568">
        <f t="shared" si="0"/>
        <v>251.98044561056247</v>
      </c>
      <c r="H59" s="568">
        <f t="shared" si="1"/>
        <v>242.05469090485929</v>
      </c>
      <c r="I59" s="568">
        <f t="shared" si="2"/>
        <v>9.9257547057032234</v>
      </c>
      <c r="J59" s="374"/>
      <c r="K59" s="374"/>
    </row>
    <row r="60" spans="2:11" s="7" customFormat="1" ht="12" x14ac:dyDescent="0.2">
      <c r="B60" s="333" t="s">
        <v>25</v>
      </c>
      <c r="C60" s="380">
        <v>2796708843.1099997</v>
      </c>
      <c r="D60" s="381">
        <v>2761746131.9099998</v>
      </c>
      <c r="E60" s="391">
        <v>34962711.200000003</v>
      </c>
      <c r="F60" s="580">
        <v>16170</v>
      </c>
      <c r="G60" s="568">
        <f t="shared" si="0"/>
        <v>172.95663841125537</v>
      </c>
      <c r="H60" s="568">
        <f t="shared" si="1"/>
        <v>170.79444229499069</v>
      </c>
      <c r="I60" s="568">
        <f t="shared" si="2"/>
        <v>2.1621961162646879</v>
      </c>
      <c r="J60" s="374"/>
      <c r="K60" s="374"/>
    </row>
    <row r="61" spans="2:11" s="7" customFormat="1" ht="12" x14ac:dyDescent="0.2">
      <c r="B61" s="333" t="s">
        <v>112</v>
      </c>
      <c r="C61" s="380">
        <v>214305879.71000004</v>
      </c>
      <c r="D61" s="381">
        <v>203320714</v>
      </c>
      <c r="E61" s="391">
        <v>10985165.710000001</v>
      </c>
      <c r="F61" s="580">
        <v>2354</v>
      </c>
      <c r="G61" s="568">
        <f t="shared" si="0"/>
        <v>91.039031312659318</v>
      </c>
      <c r="H61" s="568">
        <f t="shared" si="1"/>
        <v>86.372435853865753</v>
      </c>
      <c r="I61" s="568">
        <f t="shared" si="2"/>
        <v>4.6665954587935428</v>
      </c>
      <c r="J61" s="374"/>
      <c r="K61" s="374"/>
    </row>
    <row r="62" spans="2:11" s="7" customFormat="1" ht="12" x14ac:dyDescent="0.2">
      <c r="B62" s="333" t="s">
        <v>26</v>
      </c>
      <c r="C62" s="380">
        <v>5584434138</v>
      </c>
      <c r="D62" s="381">
        <v>5457493326.1999998</v>
      </c>
      <c r="E62" s="391">
        <v>126940811.8</v>
      </c>
      <c r="F62" s="580">
        <v>25432</v>
      </c>
      <c r="G62" s="568">
        <f t="shared" si="0"/>
        <v>219.58297176785152</v>
      </c>
      <c r="H62" s="568">
        <f t="shared" si="1"/>
        <v>214.59159036646741</v>
      </c>
      <c r="I62" s="568">
        <f t="shared" si="2"/>
        <v>4.9913814013840829</v>
      </c>
      <c r="J62" s="374"/>
      <c r="K62" s="374"/>
    </row>
    <row r="63" spans="2:11" s="7" customFormat="1" ht="12" x14ac:dyDescent="0.2">
      <c r="B63" s="333" t="s">
        <v>82</v>
      </c>
      <c r="C63" s="380">
        <v>22178903214.139999</v>
      </c>
      <c r="D63" s="381">
        <v>21890399757.849998</v>
      </c>
      <c r="E63" s="391">
        <v>288503456.29000002</v>
      </c>
      <c r="F63" s="580">
        <v>101869</v>
      </c>
      <c r="G63" s="568">
        <f t="shared" si="0"/>
        <v>217.71984817893568</v>
      </c>
      <c r="H63" s="568">
        <f t="shared" si="1"/>
        <v>214.88774561299314</v>
      </c>
      <c r="I63" s="568">
        <f t="shared" si="2"/>
        <v>2.8321025659425341</v>
      </c>
      <c r="J63" s="374"/>
      <c r="K63" s="374"/>
    </row>
    <row r="64" spans="2:11" s="7" customFormat="1" ht="12" x14ac:dyDescent="0.2">
      <c r="B64" s="333" t="s">
        <v>83</v>
      </c>
      <c r="C64" s="380">
        <v>1412071677.24</v>
      </c>
      <c r="D64" s="381">
        <v>1358830086.73</v>
      </c>
      <c r="E64" s="391">
        <v>53241590.509999998</v>
      </c>
      <c r="F64" s="580">
        <v>3665</v>
      </c>
      <c r="G64" s="568">
        <f t="shared" si="0"/>
        <v>385.28558724147337</v>
      </c>
      <c r="H64" s="568">
        <f t="shared" si="1"/>
        <v>370.7585502673943</v>
      </c>
      <c r="I64" s="568">
        <f t="shared" si="2"/>
        <v>14.527036974079127</v>
      </c>
      <c r="J64" s="374"/>
      <c r="K64" s="374"/>
    </row>
    <row r="65" spans="2:11" s="7" customFormat="1" ht="12" x14ac:dyDescent="0.2">
      <c r="B65" s="333" t="s">
        <v>28</v>
      </c>
      <c r="C65" s="380">
        <v>3205617370.4499998</v>
      </c>
      <c r="D65" s="381">
        <v>3135623724.6700001</v>
      </c>
      <c r="E65" s="391">
        <v>69993645.780000001</v>
      </c>
      <c r="F65" s="580">
        <v>23990</v>
      </c>
      <c r="G65" s="568">
        <f t="shared" si="0"/>
        <v>133.62306671321383</v>
      </c>
      <c r="H65" s="568">
        <f t="shared" si="1"/>
        <v>130.70544913172156</v>
      </c>
      <c r="I65" s="568">
        <f t="shared" si="2"/>
        <v>2.9176175814922884</v>
      </c>
      <c r="J65" s="374"/>
      <c r="K65" s="374"/>
    </row>
    <row r="66" spans="2:11" s="7" customFormat="1" ht="12" x14ac:dyDescent="0.2">
      <c r="B66" s="333" t="s">
        <v>27</v>
      </c>
      <c r="C66" s="380">
        <v>13669340153.589998</v>
      </c>
      <c r="D66" s="381">
        <v>13546531019.879999</v>
      </c>
      <c r="E66" s="391">
        <v>122809133.70999999</v>
      </c>
      <c r="F66" s="581">
        <v>73983</v>
      </c>
      <c r="G66" s="568">
        <f t="shared" si="0"/>
        <v>184.76325849979048</v>
      </c>
      <c r="H66" s="568">
        <f t="shared" si="1"/>
        <v>183.10329426868333</v>
      </c>
      <c r="I66" s="568">
        <f t="shared" si="2"/>
        <v>1.6599642311071461</v>
      </c>
      <c r="J66" s="374"/>
      <c r="K66" s="374"/>
    </row>
    <row r="67" spans="2:11" s="7" customFormat="1" ht="12" x14ac:dyDescent="0.2">
      <c r="B67" s="333" t="s">
        <v>29</v>
      </c>
      <c r="C67" s="380">
        <v>1867945155.1300001</v>
      </c>
      <c r="D67" s="381">
        <v>1821066122.3999999</v>
      </c>
      <c r="E67" s="391">
        <v>46879032.729999997</v>
      </c>
      <c r="F67" s="580">
        <v>8090</v>
      </c>
      <c r="G67" s="568">
        <f t="shared" si="0"/>
        <v>230.89556923733005</v>
      </c>
      <c r="H67" s="568">
        <f t="shared" si="1"/>
        <v>225.10088039555004</v>
      </c>
      <c r="I67" s="568">
        <f t="shared" si="2"/>
        <v>5.7946888417799745</v>
      </c>
      <c r="J67" s="374"/>
      <c r="K67" s="374"/>
    </row>
    <row r="68" spans="2:11" s="7" customFormat="1" ht="12" x14ac:dyDescent="0.2">
      <c r="B68" s="340" t="s">
        <v>76</v>
      </c>
      <c r="C68" s="382">
        <v>539076905.10000002</v>
      </c>
      <c r="D68" s="383">
        <v>524209034.85000002</v>
      </c>
      <c r="E68" s="571">
        <v>14867870.25</v>
      </c>
      <c r="F68" s="582">
        <v>3287</v>
      </c>
      <c r="G68" s="573">
        <f t="shared" si="0"/>
        <v>164.00270918770917</v>
      </c>
      <c r="H68" s="573">
        <f t="shared" si="1"/>
        <v>159.47947515972012</v>
      </c>
      <c r="I68" s="573">
        <f t="shared" si="2"/>
        <v>4.5232340279890479</v>
      </c>
      <c r="J68" s="374"/>
      <c r="K68" s="374"/>
    </row>
    <row r="69" spans="2:11" ht="14.25" x14ac:dyDescent="0.2">
      <c r="B69" s="14"/>
      <c r="C69" s="19"/>
      <c r="D69" s="23"/>
      <c r="E69" s="583"/>
      <c r="F69" s="583"/>
      <c r="G69" s="583"/>
      <c r="H69" s="583"/>
      <c r="I69" s="583"/>
    </row>
    <row r="70" spans="2:11" ht="14.25" x14ac:dyDescent="0.2">
      <c r="B70" s="105" t="s">
        <v>179</v>
      </c>
      <c r="C70" s="393"/>
      <c r="D70" s="394"/>
      <c r="E70" s="393"/>
      <c r="F70" s="393"/>
      <c r="G70" s="393"/>
      <c r="H70" s="393"/>
      <c r="I70" s="393"/>
    </row>
    <row r="71" spans="2:11" ht="14.25" customHeight="1" x14ac:dyDescent="0.2">
      <c r="B71" s="392" t="s">
        <v>152</v>
      </c>
      <c r="C71" s="393"/>
      <c r="D71" s="394"/>
      <c r="E71" s="393"/>
      <c r="F71" s="393"/>
      <c r="G71" s="393"/>
      <c r="H71" s="393"/>
      <c r="I71" s="393"/>
    </row>
    <row r="72" spans="2:11" ht="14.25" x14ac:dyDescent="0.2">
      <c r="B72" s="127" t="s">
        <v>142</v>
      </c>
      <c r="C72" s="25"/>
      <c r="D72" s="24"/>
      <c r="E72" s="393"/>
      <c r="F72" s="393"/>
      <c r="G72" s="393"/>
      <c r="H72" s="393"/>
      <c r="I72" s="393"/>
    </row>
  </sheetData>
  <mergeCells count="6">
    <mergeCell ref="G5:I5"/>
    <mergeCell ref="G6:I6"/>
    <mergeCell ref="B5:B7"/>
    <mergeCell ref="C5:E5"/>
    <mergeCell ref="F5:F7"/>
    <mergeCell ref="C6:E6"/>
  </mergeCells>
  <phoneticPr fontId="0" type="noConversion"/>
  <printOptions horizontalCentered="1" verticalCentered="1"/>
  <pageMargins left="0.17" right="0.17" top="0.39370078740157483" bottom="0.39370078740157483" header="0" footer="0"/>
  <pageSetup paperSize="5" scale="86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K73"/>
  <sheetViews>
    <sheetView showGridLines="0" zoomScale="80" zoomScaleNormal="80" workbookViewId="0">
      <selection activeCell="N18" sqref="N18"/>
    </sheetView>
  </sheetViews>
  <sheetFormatPr baseColWidth="10" defaultRowHeight="12.75" x14ac:dyDescent="0.2"/>
  <cols>
    <col min="1" max="1" width="2.140625" style="396" customWidth="1"/>
    <col min="2" max="2" width="27.140625" style="396" customWidth="1"/>
    <col min="3" max="3" width="19.28515625" style="396" customWidth="1"/>
    <col min="4" max="4" width="19.28515625" style="400" customWidth="1"/>
    <col min="5" max="5" width="19.28515625" style="399" customWidth="1"/>
    <col min="6" max="6" width="12.28515625" style="399" bestFit="1" customWidth="1"/>
    <col min="7" max="7" width="11.42578125" style="399"/>
    <col min="8" max="8" width="16.85546875" style="399" customWidth="1"/>
    <col min="9" max="9" width="17.28515625" style="399" customWidth="1"/>
    <col min="10" max="10" width="1.85546875" style="399" customWidth="1"/>
    <col min="11" max="11" width="11.42578125" style="399"/>
    <col min="12" max="16384" width="11.42578125" style="396"/>
  </cols>
  <sheetData>
    <row r="2" spans="2:11" ht="15" x14ac:dyDescent="0.2">
      <c r="B2" s="395" t="s">
        <v>150</v>
      </c>
      <c r="C2" s="11"/>
      <c r="D2" s="51"/>
      <c r="E2" s="555"/>
      <c r="F2" s="555"/>
      <c r="G2" s="555"/>
      <c r="H2" s="555"/>
      <c r="I2" s="555"/>
    </row>
    <row r="3" spans="2:11" ht="15" x14ac:dyDescent="0.2">
      <c r="B3" s="397" t="s">
        <v>165</v>
      </c>
      <c r="C3" s="11"/>
      <c r="D3" s="22"/>
      <c r="E3" s="555"/>
      <c r="F3" s="555"/>
      <c r="G3" s="555"/>
      <c r="H3" s="555"/>
      <c r="I3" s="556"/>
    </row>
    <row r="4" spans="2:11" ht="14.25" x14ac:dyDescent="0.2">
      <c r="B4" s="398"/>
      <c r="C4" s="20"/>
      <c r="D4" s="138"/>
      <c r="E4" s="139"/>
      <c r="F4" s="138"/>
      <c r="G4" s="557"/>
      <c r="H4" s="557"/>
      <c r="I4" s="557"/>
    </row>
    <row r="5" spans="2:11" s="400" customFormat="1" ht="12" x14ac:dyDescent="0.2">
      <c r="B5" s="631" t="s">
        <v>60</v>
      </c>
      <c r="C5" s="634" t="s">
        <v>169</v>
      </c>
      <c r="D5" s="634"/>
      <c r="E5" s="634"/>
      <c r="F5" s="635" t="s">
        <v>157</v>
      </c>
      <c r="G5" s="629" t="s">
        <v>137</v>
      </c>
      <c r="H5" s="629"/>
      <c r="I5" s="629"/>
      <c r="J5" s="405"/>
      <c r="K5" s="405"/>
    </row>
    <row r="6" spans="2:11" s="400" customFormat="1" ht="12" x14ac:dyDescent="0.2">
      <c r="B6" s="632"/>
      <c r="C6" s="636" t="s">
        <v>67</v>
      </c>
      <c r="D6" s="636"/>
      <c r="E6" s="636"/>
      <c r="F6" s="635"/>
      <c r="G6" s="630" t="s">
        <v>67</v>
      </c>
      <c r="H6" s="630"/>
      <c r="I6" s="630"/>
      <c r="J6" s="405"/>
      <c r="K6" s="405"/>
    </row>
    <row r="7" spans="2:11" s="400" customFormat="1" ht="12" x14ac:dyDescent="0.2">
      <c r="B7" s="633"/>
      <c r="C7" s="373" t="s">
        <v>44</v>
      </c>
      <c r="D7" s="373" t="s">
        <v>45</v>
      </c>
      <c r="E7" s="558" t="s">
        <v>46</v>
      </c>
      <c r="F7" s="635"/>
      <c r="G7" s="558" t="s">
        <v>44</v>
      </c>
      <c r="H7" s="558" t="s">
        <v>45</v>
      </c>
      <c r="I7" s="558" t="s">
        <v>46</v>
      </c>
      <c r="J7" s="405"/>
      <c r="K7" s="405"/>
    </row>
    <row r="8" spans="2:11" s="400" customFormat="1" ht="5.25" customHeight="1" x14ac:dyDescent="0.2">
      <c r="B8" s="401"/>
      <c r="C8" s="23"/>
      <c r="D8" s="23"/>
      <c r="E8" s="559"/>
      <c r="F8" s="559"/>
      <c r="G8" s="559"/>
      <c r="H8" s="559"/>
      <c r="I8" s="559"/>
      <c r="J8" s="405"/>
      <c r="K8" s="405"/>
    </row>
    <row r="9" spans="2:11" s="400" customFormat="1" ht="12" x14ac:dyDescent="0.2">
      <c r="B9" s="402" t="s">
        <v>61</v>
      </c>
      <c r="C9" s="376">
        <v>314817208141.4201</v>
      </c>
      <c r="D9" s="376">
        <v>304306643006.34009</v>
      </c>
      <c r="E9" s="560">
        <v>10510565135.08</v>
      </c>
      <c r="F9" s="561">
        <v>1989612</v>
      </c>
      <c r="G9" s="562">
        <f>+C9/F9/1000</f>
        <v>158.23045304381964</v>
      </c>
      <c r="H9" s="562">
        <f>+D9/F9/1000</f>
        <v>152.94773202329907</v>
      </c>
      <c r="I9" s="562">
        <f>+E9/F9/1000</f>
        <v>5.2827210205205839</v>
      </c>
      <c r="J9" s="403"/>
      <c r="K9" s="405"/>
    </row>
    <row r="10" spans="2:11" s="400" customFormat="1" ht="3" customHeight="1" x14ac:dyDescent="0.2">
      <c r="B10" s="404"/>
      <c r="C10" s="377"/>
      <c r="D10" s="384"/>
      <c r="E10" s="563"/>
      <c r="F10" s="564"/>
      <c r="G10" s="565"/>
      <c r="H10" s="565"/>
      <c r="I10" s="566"/>
      <c r="J10" s="405"/>
      <c r="K10" s="405"/>
    </row>
    <row r="11" spans="2:11" s="400" customFormat="1" ht="12" x14ac:dyDescent="0.2">
      <c r="B11" s="402" t="s">
        <v>57</v>
      </c>
      <c r="C11" s="376">
        <v>314817208141.4201</v>
      </c>
      <c r="D11" s="376">
        <v>304306643006.34009</v>
      </c>
      <c r="E11" s="560">
        <v>10510565135.08</v>
      </c>
      <c r="F11" s="561">
        <v>1989612</v>
      </c>
      <c r="G11" s="562">
        <f>+C11/F11/1000</f>
        <v>158.23045304381964</v>
      </c>
      <c r="H11" s="562">
        <f>+D11/F11/1000</f>
        <v>152.94773202329907</v>
      </c>
      <c r="I11" s="562">
        <f>+E11/F11/1000</f>
        <v>5.2827210205205839</v>
      </c>
      <c r="J11" s="405"/>
      <c r="K11" s="405"/>
    </row>
    <row r="12" spans="2:11" s="400" customFormat="1" ht="12" x14ac:dyDescent="0.2">
      <c r="B12" s="333" t="s">
        <v>104</v>
      </c>
      <c r="C12" s="380">
        <v>191946197.64999998</v>
      </c>
      <c r="D12" s="381">
        <v>181461460.54999998</v>
      </c>
      <c r="E12" s="391">
        <v>10484737.1</v>
      </c>
      <c r="F12" s="567">
        <v>1343</v>
      </c>
      <c r="G12" s="568">
        <f>+C12/F12/1000</f>
        <v>142.92345320178703</v>
      </c>
      <c r="H12" s="568">
        <f>+D12/F12/1000</f>
        <v>135.11650078183172</v>
      </c>
      <c r="I12" s="568">
        <f>+E12/F12/1000</f>
        <v>7.8069524199553237</v>
      </c>
      <c r="J12" s="405"/>
      <c r="K12" s="405"/>
    </row>
    <row r="13" spans="2:11" s="400" customFormat="1" ht="12" x14ac:dyDescent="0.2">
      <c r="B13" s="333" t="s">
        <v>102</v>
      </c>
      <c r="C13" s="380">
        <v>3125128954.77</v>
      </c>
      <c r="D13" s="381">
        <v>3114693895.9499998</v>
      </c>
      <c r="E13" s="391">
        <v>10435058.82</v>
      </c>
      <c r="F13" s="569">
        <v>22613</v>
      </c>
      <c r="G13" s="568">
        <f t="shared" ref="G13:G68" si="0">+C13/F13/1000</f>
        <v>138.20054635696283</v>
      </c>
      <c r="H13" s="568">
        <f t="shared" ref="H13:H68" si="1">+D13/F13/1000</f>
        <v>137.73908353380799</v>
      </c>
      <c r="I13" s="568">
        <f t="shared" ref="I13:I68" si="2">+E13/F13/1000</f>
        <v>0.46146282315482245</v>
      </c>
      <c r="J13" s="405"/>
      <c r="K13" s="405"/>
    </row>
    <row r="14" spans="2:11" s="400" customFormat="1" ht="12" x14ac:dyDescent="0.2">
      <c r="B14" s="333" t="s">
        <v>72</v>
      </c>
      <c r="C14" s="380">
        <v>2102672781.1700001</v>
      </c>
      <c r="D14" s="381">
        <v>2084589647.96</v>
      </c>
      <c r="E14" s="391">
        <v>18083133.210000001</v>
      </c>
      <c r="F14" s="569">
        <v>30741</v>
      </c>
      <c r="G14" s="568">
        <f t="shared" si="0"/>
        <v>68.399622041247838</v>
      </c>
      <c r="H14" s="568">
        <f t="shared" si="1"/>
        <v>67.811380500309042</v>
      </c>
      <c r="I14" s="568">
        <f t="shared" si="2"/>
        <v>0.58824154093881131</v>
      </c>
      <c r="J14" s="405"/>
      <c r="K14" s="405"/>
    </row>
    <row r="15" spans="2:11" s="400" customFormat="1" ht="12" x14ac:dyDescent="0.2">
      <c r="B15" s="333" t="s">
        <v>73</v>
      </c>
      <c r="C15" s="380">
        <v>1438703194.3399999</v>
      </c>
      <c r="D15" s="381">
        <v>1424743765.4599998</v>
      </c>
      <c r="E15" s="391">
        <v>13959428.880000001</v>
      </c>
      <c r="F15" s="569">
        <v>20925</v>
      </c>
      <c r="G15" s="568">
        <f t="shared" si="0"/>
        <v>68.755230314934295</v>
      </c>
      <c r="H15" s="568">
        <f t="shared" si="1"/>
        <v>68.088113044683382</v>
      </c>
      <c r="I15" s="568">
        <f t="shared" si="2"/>
        <v>0.66711727025089618</v>
      </c>
      <c r="J15" s="405"/>
      <c r="K15" s="405"/>
    </row>
    <row r="16" spans="2:11" s="400" customFormat="1" ht="12" x14ac:dyDescent="0.2">
      <c r="B16" s="333" t="s">
        <v>1</v>
      </c>
      <c r="C16" s="380">
        <v>59843419980.919998</v>
      </c>
      <c r="D16" s="381">
        <v>56430592962.139999</v>
      </c>
      <c r="E16" s="391">
        <v>3412827018.7800002</v>
      </c>
      <c r="F16" s="569">
        <v>375974</v>
      </c>
      <c r="G16" s="568">
        <f t="shared" si="0"/>
        <v>159.16903823381404</v>
      </c>
      <c r="H16" s="568">
        <f t="shared" si="1"/>
        <v>150.09174294536325</v>
      </c>
      <c r="I16" s="568">
        <f t="shared" si="2"/>
        <v>9.0772952884507969</v>
      </c>
      <c r="J16" s="405"/>
      <c r="K16" s="405"/>
    </row>
    <row r="17" spans="2:11" s="400" customFormat="1" ht="12" x14ac:dyDescent="0.2">
      <c r="B17" s="333" t="s">
        <v>2</v>
      </c>
      <c r="C17" s="380">
        <v>3820241462.2399998</v>
      </c>
      <c r="D17" s="381">
        <v>3786110112.0099998</v>
      </c>
      <c r="E17" s="391">
        <v>34131350.229999997</v>
      </c>
      <c r="F17" s="569">
        <v>16589</v>
      </c>
      <c r="G17" s="568">
        <f t="shared" si="0"/>
        <v>230.28762808125865</v>
      </c>
      <c r="H17" s="568">
        <f t="shared" si="1"/>
        <v>228.23015926276446</v>
      </c>
      <c r="I17" s="568">
        <f t="shared" si="2"/>
        <v>2.0574688184941827</v>
      </c>
      <c r="J17" s="405"/>
      <c r="K17" s="405"/>
    </row>
    <row r="18" spans="2:11" s="400" customFormat="1" ht="12" x14ac:dyDescent="0.2">
      <c r="B18" s="333" t="s">
        <v>79</v>
      </c>
      <c r="C18" s="380">
        <v>4677663264.9500008</v>
      </c>
      <c r="D18" s="381">
        <v>4581438575.4800005</v>
      </c>
      <c r="E18" s="391">
        <v>96224689.469999999</v>
      </c>
      <c r="F18" s="569">
        <v>19008</v>
      </c>
      <c r="G18" s="568">
        <f t="shared" si="0"/>
        <v>246.08918691866586</v>
      </c>
      <c r="H18" s="568">
        <f t="shared" si="1"/>
        <v>241.02686108375423</v>
      </c>
      <c r="I18" s="568">
        <f t="shared" si="2"/>
        <v>5.0623258349116158</v>
      </c>
      <c r="J18" s="405"/>
      <c r="K18" s="405"/>
    </row>
    <row r="19" spans="2:11" s="400" customFormat="1" ht="12" x14ac:dyDescent="0.2">
      <c r="B19" s="333" t="s">
        <v>56</v>
      </c>
      <c r="C19" s="380">
        <v>1368177014.8799999</v>
      </c>
      <c r="D19" s="381">
        <v>1298381957.1599998</v>
      </c>
      <c r="E19" s="391">
        <v>69795057.719999999</v>
      </c>
      <c r="F19" s="569">
        <v>19306</v>
      </c>
      <c r="G19" s="568">
        <f t="shared" si="0"/>
        <v>70.867969277944681</v>
      </c>
      <c r="H19" s="568">
        <f t="shared" si="1"/>
        <v>67.25276894022582</v>
      </c>
      <c r="I19" s="568">
        <f t="shared" si="2"/>
        <v>3.6152003377188437</v>
      </c>
      <c r="J19" s="405"/>
      <c r="K19" s="405"/>
    </row>
    <row r="20" spans="2:11" s="400" customFormat="1" ht="12" x14ac:dyDescent="0.2">
      <c r="B20" s="333" t="s">
        <v>41</v>
      </c>
      <c r="C20" s="380">
        <v>1201284634.49</v>
      </c>
      <c r="D20" s="381">
        <v>1193388840.26</v>
      </c>
      <c r="E20" s="391">
        <v>7895794.2300000004</v>
      </c>
      <c r="F20" s="569">
        <v>3145</v>
      </c>
      <c r="G20" s="568">
        <f t="shared" si="0"/>
        <v>381.96649745310015</v>
      </c>
      <c r="H20" s="568">
        <f t="shared" si="1"/>
        <v>379.45591105246422</v>
      </c>
      <c r="I20" s="568">
        <f t="shared" si="2"/>
        <v>2.5105864006359302</v>
      </c>
      <c r="J20" s="405"/>
      <c r="K20" s="405"/>
    </row>
    <row r="21" spans="2:11" s="400" customFormat="1" ht="12" x14ac:dyDescent="0.2">
      <c r="B21" s="333" t="s">
        <v>3</v>
      </c>
      <c r="C21" s="380">
        <v>6057774270.3999996</v>
      </c>
      <c r="D21" s="381">
        <v>5918198333.5899992</v>
      </c>
      <c r="E21" s="391">
        <v>139575936.81</v>
      </c>
      <c r="F21" s="569">
        <v>36567</v>
      </c>
      <c r="G21" s="568">
        <f t="shared" si="0"/>
        <v>165.66232587852434</v>
      </c>
      <c r="H21" s="568">
        <f t="shared" si="1"/>
        <v>161.84533414253286</v>
      </c>
      <c r="I21" s="568">
        <f t="shared" si="2"/>
        <v>3.816991735991468</v>
      </c>
      <c r="J21" s="405"/>
      <c r="K21" s="405"/>
    </row>
    <row r="22" spans="2:11" s="400" customFormat="1" ht="12" x14ac:dyDescent="0.2">
      <c r="B22" s="333" t="s">
        <v>105</v>
      </c>
      <c r="C22" s="380">
        <v>251256481.69</v>
      </c>
      <c r="D22" s="381">
        <v>246549535.09999999</v>
      </c>
      <c r="E22" s="391">
        <v>4706946.59</v>
      </c>
      <c r="F22" s="570" t="s">
        <v>77</v>
      </c>
      <c r="G22" s="568" t="s">
        <v>77</v>
      </c>
      <c r="H22" s="568" t="s">
        <v>77</v>
      </c>
      <c r="I22" s="568" t="s">
        <v>77</v>
      </c>
      <c r="J22" s="405"/>
      <c r="K22" s="405"/>
    </row>
    <row r="23" spans="2:11" s="400" customFormat="1" ht="12" x14ac:dyDescent="0.2">
      <c r="B23" s="333" t="s">
        <v>4</v>
      </c>
      <c r="C23" s="380">
        <v>22960129901.939999</v>
      </c>
      <c r="D23" s="381">
        <v>21850511600.75</v>
      </c>
      <c r="E23" s="391">
        <v>1109618301.1900001</v>
      </c>
      <c r="F23" s="569">
        <v>175907</v>
      </c>
      <c r="G23" s="568">
        <f t="shared" si="0"/>
        <v>130.52425373600823</v>
      </c>
      <c r="H23" s="568">
        <f t="shared" si="1"/>
        <v>124.21627110205962</v>
      </c>
      <c r="I23" s="568">
        <f t="shared" si="2"/>
        <v>6.3079826339486207</v>
      </c>
      <c r="J23" s="405"/>
      <c r="K23" s="405"/>
    </row>
    <row r="24" spans="2:11" s="400" customFormat="1" ht="12" x14ac:dyDescent="0.2">
      <c r="B24" s="333" t="s">
        <v>5</v>
      </c>
      <c r="C24" s="380">
        <v>11719773820.75</v>
      </c>
      <c r="D24" s="381">
        <v>11154817100.299999</v>
      </c>
      <c r="E24" s="391">
        <v>564956720.45000005</v>
      </c>
      <c r="F24" s="569">
        <v>38121</v>
      </c>
      <c r="G24" s="568">
        <f t="shared" si="0"/>
        <v>307.43615909210143</v>
      </c>
      <c r="H24" s="568">
        <f t="shared" si="1"/>
        <v>292.6160672673854</v>
      </c>
      <c r="I24" s="568">
        <f t="shared" si="2"/>
        <v>14.820091824716037</v>
      </c>
      <c r="J24" s="405"/>
      <c r="K24" s="405"/>
    </row>
    <row r="25" spans="2:11" s="400" customFormat="1" ht="12" x14ac:dyDescent="0.2">
      <c r="B25" s="333" t="s">
        <v>106</v>
      </c>
      <c r="C25" s="380">
        <v>273970624.81</v>
      </c>
      <c r="D25" s="381">
        <v>272044324.81</v>
      </c>
      <c r="E25" s="391">
        <v>1926300</v>
      </c>
      <c r="F25" s="569">
        <v>7239</v>
      </c>
      <c r="G25" s="568">
        <f t="shared" si="0"/>
        <v>37.846473934245061</v>
      </c>
      <c r="H25" s="568">
        <f t="shared" si="1"/>
        <v>37.580373644149745</v>
      </c>
      <c r="I25" s="568">
        <f t="shared" si="2"/>
        <v>0.26610029009531699</v>
      </c>
      <c r="J25" s="405"/>
      <c r="K25" s="405"/>
    </row>
    <row r="26" spans="2:11" s="400" customFormat="1" ht="12" x14ac:dyDescent="0.2">
      <c r="B26" s="333" t="s">
        <v>6</v>
      </c>
      <c r="C26" s="380">
        <v>3798883395.4200001</v>
      </c>
      <c r="D26" s="381">
        <v>3712653103.2600002</v>
      </c>
      <c r="E26" s="391">
        <v>86230292.159999996</v>
      </c>
      <c r="F26" s="569">
        <v>25233</v>
      </c>
      <c r="G26" s="568">
        <f t="shared" si="0"/>
        <v>150.55218941148496</v>
      </c>
      <c r="H26" s="568">
        <f t="shared" si="1"/>
        <v>147.13482753774821</v>
      </c>
      <c r="I26" s="568">
        <f t="shared" si="2"/>
        <v>3.4173618737367732</v>
      </c>
      <c r="J26" s="405"/>
      <c r="K26" s="405"/>
    </row>
    <row r="27" spans="2:11" s="400" customFormat="1" ht="12" x14ac:dyDescent="0.2">
      <c r="B27" s="333" t="s">
        <v>7</v>
      </c>
      <c r="C27" s="380">
        <v>2370693958.73</v>
      </c>
      <c r="D27" s="381">
        <v>2351185658.73</v>
      </c>
      <c r="E27" s="391">
        <v>19508300</v>
      </c>
      <c r="F27" s="569">
        <v>10422</v>
      </c>
      <c r="G27" s="568">
        <f t="shared" si="0"/>
        <v>227.47015531855692</v>
      </c>
      <c r="H27" s="568">
        <f t="shared" si="1"/>
        <v>225.5983168998273</v>
      </c>
      <c r="I27" s="568">
        <f t="shared" si="2"/>
        <v>1.8718384187296104</v>
      </c>
      <c r="J27" s="405"/>
      <c r="K27" s="405"/>
    </row>
    <row r="28" spans="2:11" s="400" customFormat="1" ht="12" x14ac:dyDescent="0.2">
      <c r="B28" s="333" t="s">
        <v>8</v>
      </c>
      <c r="C28" s="380">
        <v>2119796104.29</v>
      </c>
      <c r="D28" s="381">
        <v>2076600298.2</v>
      </c>
      <c r="E28" s="391">
        <v>43195806.090000004</v>
      </c>
      <c r="F28" s="569">
        <v>21510</v>
      </c>
      <c r="G28" s="568">
        <f t="shared" si="0"/>
        <v>98.54933074337518</v>
      </c>
      <c r="H28" s="568">
        <f t="shared" si="1"/>
        <v>96.541157517433746</v>
      </c>
      <c r="I28" s="568">
        <f t="shared" si="2"/>
        <v>2.0081732259414227</v>
      </c>
      <c r="J28" s="405"/>
      <c r="K28" s="405"/>
    </row>
    <row r="29" spans="2:11" s="400" customFormat="1" ht="12" x14ac:dyDescent="0.2">
      <c r="B29" s="333" t="s">
        <v>107</v>
      </c>
      <c r="C29" s="380">
        <v>382261620.61000001</v>
      </c>
      <c r="D29" s="381">
        <v>382261620.61000001</v>
      </c>
      <c r="E29" s="391">
        <v>0</v>
      </c>
      <c r="F29" s="569">
        <v>2670</v>
      </c>
      <c r="G29" s="568">
        <f t="shared" si="0"/>
        <v>143.16914629588015</v>
      </c>
      <c r="H29" s="568">
        <f t="shared" si="1"/>
        <v>143.16914629588015</v>
      </c>
      <c r="I29" s="568">
        <f t="shared" si="2"/>
        <v>0</v>
      </c>
      <c r="J29" s="405"/>
      <c r="K29" s="405"/>
    </row>
    <row r="30" spans="2:11" s="400" customFormat="1" ht="12" x14ac:dyDescent="0.2">
      <c r="B30" s="333" t="s">
        <v>108</v>
      </c>
      <c r="C30" s="380">
        <v>1378474565.8800001</v>
      </c>
      <c r="D30" s="381">
        <v>1326870302.8900001</v>
      </c>
      <c r="E30" s="391">
        <v>51604262.990000002</v>
      </c>
      <c r="F30" s="569">
        <v>32942</v>
      </c>
      <c r="G30" s="568">
        <f t="shared" si="0"/>
        <v>41.845503183777552</v>
      </c>
      <c r="H30" s="568">
        <f t="shared" si="1"/>
        <v>40.278984363123065</v>
      </c>
      <c r="I30" s="568">
        <f t="shared" si="2"/>
        <v>1.5665188206544838</v>
      </c>
      <c r="J30" s="405"/>
      <c r="K30" s="405"/>
    </row>
    <row r="31" spans="2:11" s="400" customFormat="1" ht="12" x14ac:dyDescent="0.2">
      <c r="B31" s="333" t="s">
        <v>99</v>
      </c>
      <c r="C31" s="380">
        <v>1577715846.8099999</v>
      </c>
      <c r="D31" s="381">
        <v>1565908906.8099999</v>
      </c>
      <c r="E31" s="391">
        <v>11806940</v>
      </c>
      <c r="F31" s="569">
        <v>23882</v>
      </c>
      <c r="G31" s="568">
        <f t="shared" si="0"/>
        <v>66.062969885687963</v>
      </c>
      <c r="H31" s="568">
        <f t="shared" si="1"/>
        <v>65.56858331839878</v>
      </c>
      <c r="I31" s="568">
        <f t="shared" si="2"/>
        <v>0.49438656728917174</v>
      </c>
      <c r="J31" s="405"/>
      <c r="K31" s="405"/>
    </row>
    <row r="32" spans="2:11" s="400" customFormat="1" ht="12" x14ac:dyDescent="0.2">
      <c r="B32" s="333" t="s">
        <v>9</v>
      </c>
      <c r="C32" s="380">
        <v>3693086450.3299999</v>
      </c>
      <c r="D32" s="381">
        <v>3670465353.04</v>
      </c>
      <c r="E32" s="391">
        <v>22621097.289999999</v>
      </c>
      <c r="F32" s="569">
        <v>31941</v>
      </c>
      <c r="G32" s="568">
        <f t="shared" si="0"/>
        <v>115.6221298747691</v>
      </c>
      <c r="H32" s="568">
        <f t="shared" si="1"/>
        <v>114.91391481293634</v>
      </c>
      <c r="I32" s="568">
        <f t="shared" si="2"/>
        <v>0.70821506183275418</v>
      </c>
      <c r="J32" s="405"/>
      <c r="K32" s="405"/>
    </row>
    <row r="33" spans="2:11" s="400" customFormat="1" ht="12" x14ac:dyDescent="0.2">
      <c r="B33" s="333" t="s">
        <v>10</v>
      </c>
      <c r="C33" s="380">
        <v>5780992095.7600002</v>
      </c>
      <c r="D33" s="381">
        <v>5703791685.3400002</v>
      </c>
      <c r="E33" s="391">
        <v>77200410.420000002</v>
      </c>
      <c r="F33" s="569">
        <v>43077</v>
      </c>
      <c r="G33" s="568">
        <f t="shared" si="0"/>
        <v>134.20136257770969</v>
      </c>
      <c r="H33" s="568">
        <f t="shared" si="1"/>
        <v>132.40921339322608</v>
      </c>
      <c r="I33" s="568">
        <f t="shared" si="2"/>
        <v>1.7921491844835991</v>
      </c>
      <c r="J33" s="405"/>
      <c r="K33" s="405"/>
    </row>
    <row r="34" spans="2:11" s="400" customFormat="1" ht="12" x14ac:dyDescent="0.2">
      <c r="B34" s="333" t="s">
        <v>11</v>
      </c>
      <c r="C34" s="380">
        <v>3109954345.5900006</v>
      </c>
      <c r="D34" s="381">
        <v>3042617278.3800006</v>
      </c>
      <c r="E34" s="391">
        <v>67337067.209999993</v>
      </c>
      <c r="F34" s="569">
        <v>12807</v>
      </c>
      <c r="G34" s="568">
        <f t="shared" si="0"/>
        <v>242.83238428906071</v>
      </c>
      <c r="H34" s="568">
        <f t="shared" si="1"/>
        <v>237.57455129070044</v>
      </c>
      <c r="I34" s="568">
        <f t="shared" si="2"/>
        <v>5.2578329983602714</v>
      </c>
      <c r="J34" s="405"/>
      <c r="K34" s="405"/>
    </row>
    <row r="35" spans="2:11" s="400" customFormat="1" ht="12" x14ac:dyDescent="0.2">
      <c r="B35" s="333" t="s">
        <v>12</v>
      </c>
      <c r="C35" s="380">
        <v>20386269269.320004</v>
      </c>
      <c r="D35" s="381">
        <v>19698709201.230003</v>
      </c>
      <c r="E35" s="391">
        <v>687560068.09000003</v>
      </c>
      <c r="F35" s="569">
        <v>117277</v>
      </c>
      <c r="G35" s="568">
        <f t="shared" si="0"/>
        <v>173.83007127842632</v>
      </c>
      <c r="H35" s="568">
        <f t="shared" si="1"/>
        <v>167.96736957144199</v>
      </c>
      <c r="I35" s="568">
        <f t="shared" si="2"/>
        <v>5.8627017069843195</v>
      </c>
      <c r="J35" s="405"/>
      <c r="K35" s="405"/>
    </row>
    <row r="36" spans="2:11" s="400" customFormat="1" ht="12" x14ac:dyDescent="0.2">
      <c r="B36" s="333" t="s">
        <v>13</v>
      </c>
      <c r="C36" s="380">
        <v>3850318372.0899997</v>
      </c>
      <c r="D36" s="381">
        <v>3812353001.1999998</v>
      </c>
      <c r="E36" s="391">
        <v>37965370.890000001</v>
      </c>
      <c r="F36" s="569">
        <v>28106</v>
      </c>
      <c r="G36" s="568">
        <f t="shared" si="0"/>
        <v>136.99275500213477</v>
      </c>
      <c r="H36" s="568">
        <f t="shared" si="1"/>
        <v>135.64196261296522</v>
      </c>
      <c r="I36" s="568">
        <f t="shared" si="2"/>
        <v>1.3507923891695723</v>
      </c>
      <c r="J36" s="405"/>
      <c r="K36" s="405"/>
    </row>
    <row r="37" spans="2:11" s="400" customFormat="1" ht="12" x14ac:dyDescent="0.2">
      <c r="B37" s="333" t="s">
        <v>59</v>
      </c>
      <c r="C37" s="380">
        <v>2018803973.4499998</v>
      </c>
      <c r="D37" s="381">
        <v>1994838755.8499999</v>
      </c>
      <c r="E37" s="391">
        <v>23965217.600000001</v>
      </c>
      <c r="F37" s="569">
        <v>17656</v>
      </c>
      <c r="G37" s="568">
        <f t="shared" si="0"/>
        <v>114.3409590762347</v>
      </c>
      <c r="H37" s="568">
        <f t="shared" si="1"/>
        <v>112.9836177984821</v>
      </c>
      <c r="I37" s="568">
        <f t="shared" si="2"/>
        <v>1.3573412777526055</v>
      </c>
      <c r="J37" s="405"/>
      <c r="K37" s="405"/>
    </row>
    <row r="38" spans="2:11" s="400" customFormat="1" ht="12" x14ac:dyDescent="0.2">
      <c r="B38" s="333" t="s">
        <v>14</v>
      </c>
      <c r="C38" s="380">
        <v>7432924280.289999</v>
      </c>
      <c r="D38" s="381">
        <v>6957279705.0199995</v>
      </c>
      <c r="E38" s="391">
        <v>475644575.26999998</v>
      </c>
      <c r="F38" s="569">
        <v>53625</v>
      </c>
      <c r="G38" s="568">
        <f t="shared" si="0"/>
        <v>138.60931058815848</v>
      </c>
      <c r="H38" s="568">
        <f t="shared" si="1"/>
        <v>129.73948167869463</v>
      </c>
      <c r="I38" s="568">
        <f t="shared" si="2"/>
        <v>8.8698289094638696</v>
      </c>
      <c r="J38" s="405"/>
      <c r="K38" s="405"/>
    </row>
    <row r="39" spans="2:11" s="400" customFormat="1" ht="12" x14ac:dyDescent="0.2">
      <c r="B39" s="333" t="s">
        <v>15</v>
      </c>
      <c r="C39" s="380">
        <v>4291078670.6099997</v>
      </c>
      <c r="D39" s="381">
        <v>4282369876.2099996</v>
      </c>
      <c r="E39" s="391">
        <v>8708794.4000000004</v>
      </c>
      <c r="F39" s="569">
        <v>48327</v>
      </c>
      <c r="G39" s="568">
        <f t="shared" si="0"/>
        <v>88.792572901483638</v>
      </c>
      <c r="H39" s="568">
        <f t="shared" si="1"/>
        <v>88.612367335237025</v>
      </c>
      <c r="I39" s="568">
        <f t="shared" si="2"/>
        <v>0.18020556624661163</v>
      </c>
      <c r="J39" s="405"/>
      <c r="K39" s="405"/>
    </row>
    <row r="40" spans="2:11" s="400" customFormat="1" ht="12" x14ac:dyDescent="0.2">
      <c r="B40" s="333" t="s">
        <v>80</v>
      </c>
      <c r="C40" s="380">
        <v>3852415769.1300001</v>
      </c>
      <c r="D40" s="381">
        <v>3808242455.77</v>
      </c>
      <c r="E40" s="391">
        <v>44173313.359999999</v>
      </c>
      <c r="F40" s="569">
        <v>28628</v>
      </c>
      <c r="G40" s="568">
        <f t="shared" si="0"/>
        <v>134.56810706755624</v>
      </c>
      <c r="H40" s="568">
        <f t="shared" si="1"/>
        <v>133.02509626135253</v>
      </c>
      <c r="I40" s="568">
        <f t="shared" si="2"/>
        <v>1.5430108062037167</v>
      </c>
      <c r="J40" s="405"/>
      <c r="K40" s="405"/>
    </row>
    <row r="41" spans="2:11" s="400" customFormat="1" ht="12" x14ac:dyDescent="0.2">
      <c r="B41" s="333" t="s">
        <v>16</v>
      </c>
      <c r="C41" s="380">
        <v>6410511673.0199995</v>
      </c>
      <c r="D41" s="381">
        <v>6288170158.0099993</v>
      </c>
      <c r="E41" s="391">
        <v>122341515.01000001</v>
      </c>
      <c r="F41" s="569">
        <v>40519</v>
      </c>
      <c r="G41" s="568">
        <f t="shared" si="0"/>
        <v>158.21001685678323</v>
      </c>
      <c r="H41" s="568">
        <f t="shared" si="1"/>
        <v>155.1906551990424</v>
      </c>
      <c r="I41" s="568">
        <f t="shared" si="2"/>
        <v>3.0193616577408129</v>
      </c>
      <c r="J41" s="405"/>
      <c r="K41" s="405"/>
    </row>
    <row r="42" spans="2:11" s="400" customFormat="1" ht="12" x14ac:dyDescent="0.2">
      <c r="B42" s="333" t="s">
        <v>17</v>
      </c>
      <c r="C42" s="380">
        <v>4616931997.79</v>
      </c>
      <c r="D42" s="381">
        <v>4529368778.9700003</v>
      </c>
      <c r="E42" s="391">
        <v>87563218.819999993</v>
      </c>
      <c r="F42" s="569">
        <v>26310</v>
      </c>
      <c r="G42" s="568">
        <f t="shared" si="0"/>
        <v>175.4820219608514</v>
      </c>
      <c r="H42" s="568">
        <f t="shared" si="1"/>
        <v>172.15388745610034</v>
      </c>
      <c r="I42" s="568">
        <f t="shared" si="2"/>
        <v>3.3281345047510449</v>
      </c>
      <c r="J42" s="405"/>
      <c r="K42" s="405"/>
    </row>
    <row r="43" spans="2:11" s="400" customFormat="1" ht="12" x14ac:dyDescent="0.2">
      <c r="B43" s="333" t="s">
        <v>74</v>
      </c>
      <c r="C43" s="380">
        <v>1087860959.8</v>
      </c>
      <c r="D43" s="381">
        <v>1074517532.47</v>
      </c>
      <c r="E43" s="391">
        <v>13343427.33</v>
      </c>
      <c r="F43" s="569">
        <v>10224</v>
      </c>
      <c r="G43" s="568">
        <f t="shared" si="0"/>
        <v>106.4026760367762</v>
      </c>
      <c r="H43" s="568">
        <f t="shared" si="1"/>
        <v>105.09756772985133</v>
      </c>
      <c r="I43" s="568">
        <f t="shared" si="2"/>
        <v>1.3051083069248826</v>
      </c>
      <c r="J43" s="405"/>
      <c r="K43" s="405"/>
    </row>
    <row r="44" spans="2:11" s="400" customFormat="1" ht="12" x14ac:dyDescent="0.2">
      <c r="B44" s="333" t="s">
        <v>18</v>
      </c>
      <c r="C44" s="380">
        <v>8806427121.710001</v>
      </c>
      <c r="D44" s="381">
        <v>8715084861.8600006</v>
      </c>
      <c r="E44" s="391">
        <v>91342259.849999994</v>
      </c>
      <c r="F44" s="569">
        <v>65520</v>
      </c>
      <c r="G44" s="568">
        <f t="shared" si="0"/>
        <v>134.40822835332725</v>
      </c>
      <c r="H44" s="568">
        <f t="shared" si="1"/>
        <v>133.01411571825398</v>
      </c>
      <c r="I44" s="568">
        <f t="shared" si="2"/>
        <v>1.39411263507326</v>
      </c>
      <c r="J44" s="405"/>
      <c r="K44" s="405"/>
    </row>
    <row r="45" spans="2:11" s="400" customFormat="1" ht="12" x14ac:dyDescent="0.2">
      <c r="B45" s="333" t="s">
        <v>81</v>
      </c>
      <c r="C45" s="380">
        <v>1291940269.48</v>
      </c>
      <c r="D45" s="381">
        <v>1142662716.23</v>
      </c>
      <c r="E45" s="391">
        <v>149277553.25</v>
      </c>
      <c r="F45" s="569">
        <v>8620</v>
      </c>
      <c r="G45" s="568">
        <f t="shared" si="0"/>
        <v>149.87706142459396</v>
      </c>
      <c r="H45" s="568">
        <f t="shared" si="1"/>
        <v>132.55947984106729</v>
      </c>
      <c r="I45" s="568">
        <f t="shared" si="2"/>
        <v>17.317581583526682</v>
      </c>
      <c r="J45" s="405"/>
      <c r="K45" s="405"/>
    </row>
    <row r="46" spans="2:11" s="400" customFormat="1" ht="12" x14ac:dyDescent="0.2">
      <c r="B46" s="333" t="s">
        <v>75</v>
      </c>
      <c r="C46" s="380">
        <v>579038928.25999999</v>
      </c>
      <c r="D46" s="381">
        <v>571612743.37</v>
      </c>
      <c r="E46" s="391">
        <v>7426184.8899999997</v>
      </c>
      <c r="F46" s="569">
        <v>11920</v>
      </c>
      <c r="G46" s="568">
        <f t="shared" si="0"/>
        <v>48.577091296979866</v>
      </c>
      <c r="H46" s="568">
        <f t="shared" si="1"/>
        <v>47.954089208892619</v>
      </c>
      <c r="I46" s="568">
        <f t="shared" si="2"/>
        <v>0.62300208808724822</v>
      </c>
      <c r="J46" s="405"/>
      <c r="K46" s="405"/>
    </row>
    <row r="47" spans="2:11" s="400" customFormat="1" ht="12" x14ac:dyDescent="0.2">
      <c r="B47" s="333" t="s">
        <v>52</v>
      </c>
      <c r="C47" s="380">
        <v>2768436654.5300002</v>
      </c>
      <c r="D47" s="381">
        <v>2732705633.9200001</v>
      </c>
      <c r="E47" s="391">
        <v>35731020.609999999</v>
      </c>
      <c r="F47" s="569">
        <v>10577</v>
      </c>
      <c r="G47" s="568">
        <f t="shared" si="0"/>
        <v>261.741198310485</v>
      </c>
      <c r="H47" s="568">
        <f t="shared" si="1"/>
        <v>258.36301729412878</v>
      </c>
      <c r="I47" s="568">
        <f t="shared" si="2"/>
        <v>3.3781810163562445</v>
      </c>
      <c r="J47" s="405"/>
      <c r="K47" s="405"/>
    </row>
    <row r="48" spans="2:11" s="400" customFormat="1" ht="12" x14ac:dyDescent="0.2">
      <c r="B48" s="333" t="s">
        <v>93</v>
      </c>
      <c r="C48" s="380">
        <v>4841745459.8299999</v>
      </c>
      <c r="D48" s="381">
        <v>4800186444.75</v>
      </c>
      <c r="E48" s="391">
        <v>41559015.079999998</v>
      </c>
      <c r="F48" s="569">
        <v>19053</v>
      </c>
      <c r="G48" s="568">
        <f t="shared" si="0"/>
        <v>254.119847784076</v>
      </c>
      <c r="H48" s="568">
        <f t="shared" si="1"/>
        <v>251.93861569044245</v>
      </c>
      <c r="I48" s="568">
        <f t="shared" si="2"/>
        <v>2.1812320936335485</v>
      </c>
      <c r="J48" s="405"/>
      <c r="K48" s="405"/>
    </row>
    <row r="49" spans="2:11" s="400" customFormat="1" ht="12" x14ac:dyDescent="0.2">
      <c r="B49" s="333" t="s">
        <v>109</v>
      </c>
      <c r="C49" s="380">
        <v>606709600.12</v>
      </c>
      <c r="D49" s="381">
        <v>577518740.12</v>
      </c>
      <c r="E49" s="391">
        <v>29190860</v>
      </c>
      <c r="F49" s="569">
        <v>6041</v>
      </c>
      <c r="G49" s="568">
        <f t="shared" si="0"/>
        <v>100.43198147988744</v>
      </c>
      <c r="H49" s="568">
        <f t="shared" si="1"/>
        <v>95.599857659327924</v>
      </c>
      <c r="I49" s="568">
        <f t="shared" si="2"/>
        <v>4.8321238205595103</v>
      </c>
      <c r="J49" s="405"/>
      <c r="K49" s="405"/>
    </row>
    <row r="50" spans="2:11" s="400" customFormat="1" ht="12" x14ac:dyDescent="0.2">
      <c r="B50" s="333" t="s">
        <v>19</v>
      </c>
      <c r="C50" s="380">
        <v>2935309915.73</v>
      </c>
      <c r="D50" s="381">
        <v>2859504114.4699998</v>
      </c>
      <c r="E50" s="391">
        <v>75805801.260000005</v>
      </c>
      <c r="F50" s="569">
        <v>30856</v>
      </c>
      <c r="G50" s="568">
        <f t="shared" si="0"/>
        <v>95.129307613754207</v>
      </c>
      <c r="H50" s="568">
        <f t="shared" si="1"/>
        <v>92.672547137347678</v>
      </c>
      <c r="I50" s="568">
        <f t="shared" si="2"/>
        <v>2.4567604764065334</v>
      </c>
      <c r="J50" s="405"/>
      <c r="K50" s="405"/>
    </row>
    <row r="51" spans="2:11" s="400" customFormat="1" ht="12" x14ac:dyDescent="0.2">
      <c r="B51" s="333" t="s">
        <v>110</v>
      </c>
      <c r="C51" s="380">
        <v>473043012.10000002</v>
      </c>
      <c r="D51" s="381">
        <v>464250813.70000005</v>
      </c>
      <c r="E51" s="391">
        <v>8792198.4000000004</v>
      </c>
      <c r="F51" s="569">
        <v>2114</v>
      </c>
      <c r="G51" s="568">
        <f t="shared" si="0"/>
        <v>223.76679853358561</v>
      </c>
      <c r="H51" s="568">
        <f t="shared" si="1"/>
        <v>219.6077642857143</v>
      </c>
      <c r="I51" s="568">
        <f t="shared" si="2"/>
        <v>4.1590342478713334</v>
      </c>
      <c r="J51" s="405"/>
      <c r="K51" s="405"/>
    </row>
    <row r="52" spans="2:11" s="400" customFormat="1" ht="12" x14ac:dyDescent="0.2">
      <c r="B52" s="333" t="s">
        <v>20</v>
      </c>
      <c r="C52" s="380">
        <v>4594480195.3000002</v>
      </c>
      <c r="D52" s="381">
        <v>4454815862.7399998</v>
      </c>
      <c r="E52" s="391">
        <v>139664332.56</v>
      </c>
      <c r="F52" s="569">
        <v>17765</v>
      </c>
      <c r="G52" s="568">
        <f t="shared" si="0"/>
        <v>258.62539799043066</v>
      </c>
      <c r="H52" s="568">
        <f t="shared" si="1"/>
        <v>250.763628637208</v>
      </c>
      <c r="I52" s="568">
        <f t="shared" si="2"/>
        <v>7.8617693532226287</v>
      </c>
      <c r="J52" s="405"/>
      <c r="K52" s="405"/>
    </row>
    <row r="53" spans="2:11" s="400" customFormat="1" ht="12" x14ac:dyDescent="0.2">
      <c r="B53" s="333" t="s">
        <v>55</v>
      </c>
      <c r="C53" s="380">
        <v>2452943819.1499996</v>
      </c>
      <c r="D53" s="381">
        <v>2408466406.0699997</v>
      </c>
      <c r="E53" s="391">
        <v>44477413.079999998</v>
      </c>
      <c r="F53" s="569">
        <v>12912</v>
      </c>
      <c r="G53" s="568">
        <f t="shared" si="0"/>
        <v>189.97396368881658</v>
      </c>
      <c r="H53" s="568">
        <f t="shared" si="1"/>
        <v>186.52930654197644</v>
      </c>
      <c r="I53" s="568">
        <f t="shared" si="2"/>
        <v>3.4446571468401483</v>
      </c>
      <c r="J53" s="405"/>
      <c r="K53" s="405"/>
    </row>
    <row r="54" spans="2:11" s="400" customFormat="1" ht="12" x14ac:dyDescent="0.2">
      <c r="B54" s="333" t="s">
        <v>21</v>
      </c>
      <c r="C54" s="380">
        <v>14617861667.529997</v>
      </c>
      <c r="D54" s="381">
        <v>14279522459.809998</v>
      </c>
      <c r="E54" s="391">
        <v>338339207.72000003</v>
      </c>
      <c r="F54" s="569">
        <v>93599</v>
      </c>
      <c r="G54" s="568">
        <f t="shared" si="0"/>
        <v>156.17540430485363</v>
      </c>
      <c r="H54" s="568">
        <f t="shared" si="1"/>
        <v>152.56063056026235</v>
      </c>
      <c r="I54" s="568">
        <f t="shared" si="2"/>
        <v>3.6147737445912886</v>
      </c>
      <c r="J54" s="405"/>
      <c r="K54" s="405"/>
    </row>
    <row r="55" spans="2:11" s="400" customFormat="1" ht="12" x14ac:dyDescent="0.2">
      <c r="B55" s="333" t="s">
        <v>22</v>
      </c>
      <c r="C55" s="380">
        <v>4440997110.9100008</v>
      </c>
      <c r="D55" s="381">
        <v>4297806438.6100006</v>
      </c>
      <c r="E55" s="391">
        <v>143190672.30000001</v>
      </c>
      <c r="F55" s="569">
        <v>36778</v>
      </c>
      <c r="G55" s="568">
        <f t="shared" si="0"/>
        <v>120.75145768965145</v>
      </c>
      <c r="H55" s="568">
        <f t="shared" si="1"/>
        <v>116.85807924873566</v>
      </c>
      <c r="I55" s="568">
        <f t="shared" si="2"/>
        <v>3.893378440915765</v>
      </c>
      <c r="J55" s="405"/>
      <c r="K55" s="405"/>
    </row>
    <row r="56" spans="2:11" s="400" customFormat="1" ht="12" x14ac:dyDescent="0.2">
      <c r="B56" s="333" t="s">
        <v>111</v>
      </c>
      <c r="C56" s="380">
        <v>230709891.34</v>
      </c>
      <c r="D56" s="381">
        <v>226547579.17000002</v>
      </c>
      <c r="E56" s="391">
        <v>4162312.17</v>
      </c>
      <c r="F56" s="569">
        <v>2218</v>
      </c>
      <c r="G56" s="568">
        <f t="shared" si="0"/>
        <v>104.01708356176736</v>
      </c>
      <c r="H56" s="568">
        <f t="shared" si="1"/>
        <v>102.14047753381425</v>
      </c>
      <c r="I56" s="568">
        <f t="shared" si="2"/>
        <v>1.8766060279531109</v>
      </c>
      <c r="J56" s="405"/>
      <c r="K56" s="405"/>
    </row>
    <row r="57" spans="2:11" s="400" customFormat="1" ht="12" x14ac:dyDescent="0.2">
      <c r="B57" s="333" t="s">
        <v>23</v>
      </c>
      <c r="C57" s="380">
        <v>7935588939.7600002</v>
      </c>
      <c r="D57" s="381">
        <v>7664781133.7600002</v>
      </c>
      <c r="E57" s="391">
        <v>270807806</v>
      </c>
      <c r="F57" s="569">
        <v>27267</v>
      </c>
      <c r="G57" s="568">
        <f t="shared" si="0"/>
        <v>291.03271132724541</v>
      </c>
      <c r="H57" s="568">
        <f t="shared" si="1"/>
        <v>281.10100611581765</v>
      </c>
      <c r="I57" s="568">
        <f t="shared" si="2"/>
        <v>9.9317052114277331</v>
      </c>
      <c r="J57" s="405"/>
      <c r="K57" s="405"/>
    </row>
    <row r="58" spans="2:11" s="400" customFormat="1" ht="12" x14ac:dyDescent="0.2">
      <c r="B58" s="333" t="s">
        <v>24</v>
      </c>
      <c r="C58" s="380">
        <v>4787528523.4299994</v>
      </c>
      <c r="D58" s="381">
        <v>4763283069.6499996</v>
      </c>
      <c r="E58" s="391">
        <v>24245453.780000001</v>
      </c>
      <c r="F58" s="569">
        <v>19911</v>
      </c>
      <c r="G58" s="568">
        <f t="shared" si="0"/>
        <v>240.44641270805081</v>
      </c>
      <c r="H58" s="568">
        <f t="shared" si="1"/>
        <v>239.2287212922505</v>
      </c>
      <c r="I58" s="568">
        <f t="shared" si="2"/>
        <v>1.2176914158003114</v>
      </c>
      <c r="J58" s="405"/>
      <c r="K58" s="405"/>
    </row>
    <row r="59" spans="2:11" s="400" customFormat="1" ht="12" x14ac:dyDescent="0.2">
      <c r="B59" s="333" t="s">
        <v>98</v>
      </c>
      <c r="C59" s="380">
        <v>5564111179.829999</v>
      </c>
      <c r="D59" s="381">
        <v>5468927141.4699993</v>
      </c>
      <c r="E59" s="391">
        <v>95184038.359999999</v>
      </c>
      <c r="F59" s="569">
        <v>22987</v>
      </c>
      <c r="G59" s="568">
        <f t="shared" si="0"/>
        <v>242.05469090485923</v>
      </c>
      <c r="H59" s="568">
        <f t="shared" si="1"/>
        <v>237.91391401531297</v>
      </c>
      <c r="I59" s="568">
        <f t="shared" si="2"/>
        <v>4.1407768895462649</v>
      </c>
      <c r="J59" s="405"/>
      <c r="K59" s="405"/>
    </row>
    <row r="60" spans="2:11" s="400" customFormat="1" ht="12" x14ac:dyDescent="0.2">
      <c r="B60" s="333" t="s">
        <v>25</v>
      </c>
      <c r="C60" s="380">
        <v>2761746131.9099998</v>
      </c>
      <c r="D60" s="381">
        <v>2672227428.9299998</v>
      </c>
      <c r="E60" s="391">
        <v>89518702.980000004</v>
      </c>
      <c r="F60" s="569">
        <v>16170</v>
      </c>
      <c r="G60" s="568">
        <f t="shared" si="0"/>
        <v>170.79444229499069</v>
      </c>
      <c r="H60" s="568">
        <f t="shared" si="1"/>
        <v>165.25834439888681</v>
      </c>
      <c r="I60" s="568">
        <f t="shared" si="2"/>
        <v>5.5360978961038967</v>
      </c>
      <c r="J60" s="405"/>
      <c r="K60" s="405"/>
    </row>
    <row r="61" spans="2:11" s="405" customFormat="1" ht="12" x14ac:dyDescent="0.2">
      <c r="B61" s="390" t="s">
        <v>112</v>
      </c>
      <c r="C61" s="447">
        <v>203320714.00000003</v>
      </c>
      <c r="D61" s="391">
        <v>202468730.69000003</v>
      </c>
      <c r="E61" s="391">
        <v>851983.31</v>
      </c>
      <c r="F61" s="569">
        <v>2354</v>
      </c>
      <c r="G61" s="568">
        <f t="shared" si="0"/>
        <v>86.372435853865767</v>
      </c>
      <c r="H61" s="568">
        <f t="shared" si="1"/>
        <v>86.010505815632982</v>
      </c>
      <c r="I61" s="568">
        <f t="shared" si="2"/>
        <v>0.36193003823279524</v>
      </c>
    </row>
    <row r="62" spans="2:11" s="400" customFormat="1" ht="12" x14ac:dyDescent="0.2">
      <c r="B62" s="333" t="s">
        <v>26</v>
      </c>
      <c r="C62" s="380">
        <v>5457493326.1999998</v>
      </c>
      <c r="D62" s="381">
        <v>5315461133.9499998</v>
      </c>
      <c r="E62" s="391">
        <v>142032192.25</v>
      </c>
      <c r="F62" s="569">
        <v>25432</v>
      </c>
      <c r="G62" s="568">
        <f t="shared" si="0"/>
        <v>214.59159036646741</v>
      </c>
      <c r="H62" s="568">
        <f t="shared" si="1"/>
        <v>209.00680772058823</v>
      </c>
      <c r="I62" s="568">
        <f t="shared" si="2"/>
        <v>5.5847826458792067</v>
      </c>
      <c r="J62" s="405"/>
      <c r="K62" s="405"/>
    </row>
    <row r="63" spans="2:11" s="400" customFormat="1" ht="12" x14ac:dyDescent="0.2">
      <c r="B63" s="333" t="s">
        <v>82</v>
      </c>
      <c r="C63" s="380">
        <v>21890399757.849998</v>
      </c>
      <c r="D63" s="381">
        <v>20735461173.259998</v>
      </c>
      <c r="E63" s="391">
        <v>1154938584.5899999</v>
      </c>
      <c r="F63" s="569">
        <v>101869</v>
      </c>
      <c r="G63" s="568">
        <f t="shared" si="0"/>
        <v>214.88774561299314</v>
      </c>
      <c r="H63" s="568">
        <f t="shared" si="1"/>
        <v>203.55025742139415</v>
      </c>
      <c r="I63" s="568">
        <f t="shared" si="2"/>
        <v>11.337488191599014</v>
      </c>
      <c r="J63" s="405"/>
      <c r="K63" s="405"/>
    </row>
    <row r="64" spans="2:11" s="400" customFormat="1" ht="12" x14ac:dyDescent="0.2">
      <c r="B64" s="333" t="s">
        <v>83</v>
      </c>
      <c r="C64" s="380">
        <v>1358830086.73</v>
      </c>
      <c r="D64" s="381">
        <v>1332315251.21</v>
      </c>
      <c r="E64" s="391">
        <v>26514835.52</v>
      </c>
      <c r="F64" s="569">
        <v>3665</v>
      </c>
      <c r="G64" s="568">
        <f t="shared" si="0"/>
        <v>370.7585502673943</v>
      </c>
      <c r="H64" s="568">
        <f t="shared" si="1"/>
        <v>363.52394303137794</v>
      </c>
      <c r="I64" s="568">
        <f t="shared" si="2"/>
        <v>7.2346072360163705</v>
      </c>
      <c r="J64" s="405"/>
      <c r="K64" s="405"/>
    </row>
    <row r="65" spans="2:11" s="400" customFormat="1" ht="12" x14ac:dyDescent="0.2">
      <c r="B65" s="333" t="s">
        <v>28</v>
      </c>
      <c r="C65" s="380">
        <v>3135623724.6699996</v>
      </c>
      <c r="D65" s="381">
        <v>3117717296.5499997</v>
      </c>
      <c r="E65" s="391">
        <v>17906428.120000001</v>
      </c>
      <c r="F65" s="569">
        <v>23990</v>
      </c>
      <c r="G65" s="568">
        <f t="shared" si="0"/>
        <v>130.70544913172154</v>
      </c>
      <c r="H65" s="568">
        <f t="shared" si="1"/>
        <v>129.95903695498123</v>
      </c>
      <c r="I65" s="568">
        <f t="shared" si="2"/>
        <v>0.74641217674030846</v>
      </c>
      <c r="J65" s="405"/>
      <c r="K65" s="405"/>
    </row>
    <row r="66" spans="2:11" s="400" customFormat="1" ht="12" x14ac:dyDescent="0.2">
      <c r="B66" s="333" t="s">
        <v>27</v>
      </c>
      <c r="C66" s="380">
        <v>13546531019.879999</v>
      </c>
      <c r="D66" s="381">
        <v>13450251801.4</v>
      </c>
      <c r="E66" s="391">
        <v>96279218.480000004</v>
      </c>
      <c r="F66" s="569">
        <v>73983</v>
      </c>
      <c r="G66" s="568">
        <f t="shared" si="0"/>
        <v>183.10329426868333</v>
      </c>
      <c r="H66" s="568">
        <f t="shared" si="1"/>
        <v>181.80192478542367</v>
      </c>
      <c r="I66" s="568">
        <f t="shared" si="2"/>
        <v>1.3013694832596678</v>
      </c>
      <c r="J66" s="405"/>
      <c r="K66" s="405"/>
    </row>
    <row r="67" spans="2:11" s="400" customFormat="1" ht="12" x14ac:dyDescent="0.2">
      <c r="B67" s="333" t="s">
        <v>29</v>
      </c>
      <c r="C67" s="380">
        <v>1821066122.4000001</v>
      </c>
      <c r="D67" s="381">
        <v>1721606762.02</v>
      </c>
      <c r="E67" s="391">
        <v>99459360.379999995</v>
      </c>
      <c r="F67" s="569">
        <v>8090</v>
      </c>
      <c r="G67" s="568">
        <f t="shared" si="0"/>
        <v>225.10088039555006</v>
      </c>
      <c r="H67" s="568">
        <f t="shared" si="1"/>
        <v>212.8067691001236</v>
      </c>
      <c r="I67" s="568">
        <f t="shared" si="2"/>
        <v>12.294111295426452</v>
      </c>
      <c r="J67" s="405"/>
      <c r="K67" s="405"/>
    </row>
    <row r="68" spans="2:11" s="400" customFormat="1" ht="12" x14ac:dyDescent="0.2">
      <c r="B68" s="340" t="s">
        <v>76</v>
      </c>
      <c r="C68" s="382">
        <v>524209034.85000002</v>
      </c>
      <c r="D68" s="383">
        <v>515731485.12</v>
      </c>
      <c r="E68" s="571">
        <v>8477549.7300000004</v>
      </c>
      <c r="F68" s="572">
        <v>3287</v>
      </c>
      <c r="G68" s="573">
        <f t="shared" si="0"/>
        <v>159.47947515972012</v>
      </c>
      <c r="H68" s="573">
        <f t="shared" si="1"/>
        <v>156.9003605476118</v>
      </c>
      <c r="I68" s="573">
        <f t="shared" si="2"/>
        <v>2.5791146121083055</v>
      </c>
      <c r="J68" s="405"/>
      <c r="K68" s="405"/>
    </row>
    <row r="69" spans="2:11" ht="14.25" x14ac:dyDescent="0.2">
      <c r="B69" s="406"/>
      <c r="C69" s="25"/>
      <c r="D69" s="24"/>
      <c r="E69" s="393"/>
      <c r="F69" s="393"/>
      <c r="G69" s="393"/>
      <c r="H69" s="393"/>
      <c r="I69" s="393"/>
    </row>
    <row r="70" spans="2:11" ht="14.25" x14ac:dyDescent="0.2">
      <c r="B70" s="407" t="s">
        <v>179</v>
      </c>
      <c r="C70" s="25"/>
      <c r="D70" s="24"/>
      <c r="E70" s="393"/>
      <c r="F70" s="393"/>
      <c r="G70" s="393"/>
      <c r="H70" s="393"/>
      <c r="I70" s="393"/>
    </row>
    <row r="71" spans="2:11" s="399" customFormat="1" ht="14.25" x14ac:dyDescent="0.2">
      <c r="B71" s="408" t="s">
        <v>152</v>
      </c>
      <c r="C71" s="393"/>
      <c r="D71" s="394"/>
      <c r="E71" s="393"/>
      <c r="F71" s="393"/>
      <c r="G71" s="393"/>
      <c r="H71" s="393"/>
      <c r="I71" s="393"/>
    </row>
    <row r="72" spans="2:11" ht="14.25" x14ac:dyDescent="0.2">
      <c r="B72" s="409" t="s">
        <v>142</v>
      </c>
      <c r="C72" s="25"/>
      <c r="D72" s="24"/>
      <c r="E72" s="393"/>
      <c r="F72" s="393"/>
      <c r="G72" s="393"/>
      <c r="H72" s="393"/>
      <c r="I72" s="393"/>
    </row>
    <row r="73" spans="2:11" ht="14.25" x14ac:dyDescent="0.2">
      <c r="C73" s="25"/>
      <c r="D73" s="24"/>
      <c r="E73" s="393"/>
      <c r="F73" s="393"/>
      <c r="G73" s="393"/>
      <c r="H73" s="393"/>
      <c r="I73" s="393"/>
    </row>
  </sheetData>
  <mergeCells count="6">
    <mergeCell ref="B5:B7"/>
    <mergeCell ref="C5:E5"/>
    <mergeCell ref="F5:F7"/>
    <mergeCell ref="G5:I5"/>
    <mergeCell ref="C6:E6"/>
    <mergeCell ref="G6:I6"/>
  </mergeCells>
  <printOptions horizontalCentered="1" verticalCentered="1"/>
  <pageMargins left="0.39370078740157483" right="0.39370078740157483" top="0.39370078740157483" bottom="0.39370078740157483" header="0" footer="0"/>
  <pageSetup paperSize="9" scale="67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4">
    <pageSetUpPr fitToPage="1"/>
  </sheetPr>
  <dimension ref="B2:J72"/>
  <sheetViews>
    <sheetView showGridLines="0" workbookViewId="0">
      <selection activeCell="J27" sqref="J27"/>
    </sheetView>
  </sheetViews>
  <sheetFormatPr baseColWidth="10" defaultRowHeight="12.75" x14ac:dyDescent="0.2"/>
  <cols>
    <col min="1" max="1" width="2.140625" style="396" customWidth="1"/>
    <col min="2" max="2" width="29.140625" style="396" customWidth="1"/>
    <col min="3" max="3" width="15.7109375" style="396" customWidth="1"/>
    <col min="4" max="6" width="17" style="396" customWidth="1"/>
    <col min="7" max="7" width="15.7109375" style="396" customWidth="1"/>
    <col min="8" max="8" width="11.42578125" style="396" customWidth="1"/>
    <col min="9" max="9" width="17.42578125" style="396" bestFit="1" customWidth="1"/>
    <col min="10" max="10" width="14.7109375" style="396" bestFit="1" customWidth="1"/>
    <col min="11" max="16384" width="11.42578125" style="396"/>
  </cols>
  <sheetData>
    <row r="2" spans="2:10" ht="14.25" customHeight="1" x14ac:dyDescent="0.2">
      <c r="B2" s="410" t="s">
        <v>168</v>
      </c>
      <c r="C2" s="38"/>
      <c r="D2" s="38"/>
      <c r="E2" s="38"/>
      <c r="F2" s="38"/>
      <c r="G2" s="38"/>
      <c r="H2" s="38"/>
    </row>
    <row r="3" spans="2:10" ht="14.25" customHeight="1" x14ac:dyDescent="0.2">
      <c r="B3" s="411"/>
      <c r="C3" s="38"/>
      <c r="D3" s="38"/>
      <c r="E3" s="38"/>
      <c r="F3" s="38"/>
      <c r="G3" s="38"/>
      <c r="H3" s="38"/>
    </row>
    <row r="4" spans="2:10" s="400" customFormat="1" ht="12" x14ac:dyDescent="0.2">
      <c r="B4" s="591" t="s">
        <v>60</v>
      </c>
      <c r="C4" s="637" t="s">
        <v>171</v>
      </c>
      <c r="D4" s="638" t="s">
        <v>64</v>
      </c>
      <c r="E4" s="638"/>
      <c r="F4" s="638"/>
      <c r="G4" s="637" t="s">
        <v>138</v>
      </c>
      <c r="H4" s="637" t="s">
        <v>170</v>
      </c>
    </row>
    <row r="5" spans="2:10" s="400" customFormat="1" ht="12" x14ac:dyDescent="0.2">
      <c r="B5" s="592"/>
      <c r="C5" s="637"/>
      <c r="D5" s="639" t="s">
        <v>36</v>
      </c>
      <c r="E5" s="639" t="s">
        <v>37</v>
      </c>
      <c r="F5" s="639" t="s">
        <v>39</v>
      </c>
      <c r="G5" s="637"/>
      <c r="H5" s="637"/>
      <c r="I5" s="450"/>
      <c r="J5" s="450"/>
    </row>
    <row r="6" spans="2:10" s="400" customFormat="1" ht="12" x14ac:dyDescent="0.2">
      <c r="B6" s="592"/>
      <c r="C6" s="637"/>
      <c r="D6" s="639"/>
      <c r="E6" s="639"/>
      <c r="F6" s="639"/>
      <c r="G6" s="637"/>
      <c r="H6" s="637"/>
      <c r="I6" s="450"/>
      <c r="J6" s="450"/>
    </row>
    <row r="7" spans="2:10" s="400" customFormat="1" ht="12" x14ac:dyDescent="0.2">
      <c r="B7" s="593"/>
      <c r="C7" s="385" t="s">
        <v>66</v>
      </c>
      <c r="D7" s="386" t="s">
        <v>96</v>
      </c>
      <c r="E7" s="386" t="s">
        <v>96</v>
      </c>
      <c r="F7" s="386" t="s">
        <v>96</v>
      </c>
      <c r="G7" s="385" t="s">
        <v>66</v>
      </c>
      <c r="H7" s="637"/>
      <c r="J7" s="441"/>
    </row>
    <row r="8" spans="2:10" s="400" customFormat="1" ht="5.25" customHeight="1" x14ac:dyDescent="0.2">
      <c r="B8" s="412"/>
      <c r="C8" s="387"/>
      <c r="D8" s="257"/>
      <c r="E8" s="257"/>
      <c r="F8" s="257"/>
      <c r="G8" s="387"/>
      <c r="H8" s="257"/>
    </row>
    <row r="9" spans="2:10" s="400" customFormat="1" ht="12" x14ac:dyDescent="0.2">
      <c r="B9" s="413" t="s">
        <v>62</v>
      </c>
      <c r="C9" s="388">
        <v>4798946994.5299997</v>
      </c>
      <c r="D9" s="414">
        <v>0.56999999999999995</v>
      </c>
      <c r="E9" s="414">
        <v>0.28000000000000003</v>
      </c>
      <c r="F9" s="414">
        <v>0.15050134148027167</v>
      </c>
      <c r="G9" s="388">
        <v>3195824141.9699993</v>
      </c>
      <c r="H9" s="448">
        <v>0.50163049696839357</v>
      </c>
      <c r="I9" s="441"/>
    </row>
    <row r="10" spans="2:10" s="400" customFormat="1" ht="4.5" customHeight="1" x14ac:dyDescent="0.2">
      <c r="B10" s="416"/>
      <c r="C10" s="417"/>
      <c r="D10" s="389"/>
      <c r="E10" s="389"/>
      <c r="F10" s="389"/>
      <c r="G10" s="417"/>
      <c r="H10" s="415"/>
    </row>
    <row r="11" spans="2:10" s="400" customFormat="1" ht="12" x14ac:dyDescent="0.2">
      <c r="B11" s="413" t="s">
        <v>57</v>
      </c>
      <c r="C11" s="388">
        <v>4798946994.5299997</v>
      </c>
      <c r="D11" s="414">
        <v>0.56999999999999995</v>
      </c>
      <c r="E11" s="414">
        <v>0.28000000000000003</v>
      </c>
      <c r="F11" s="414">
        <v>0.15050134148027167</v>
      </c>
      <c r="G11" s="26">
        <v>3195824141.9699993</v>
      </c>
      <c r="H11" s="518">
        <v>0.50163049696839357</v>
      </c>
      <c r="I11" s="441"/>
    </row>
    <row r="12" spans="2:10" s="400" customFormat="1" ht="12" x14ac:dyDescent="0.2">
      <c r="B12" s="318" t="s">
        <v>104</v>
      </c>
      <c r="C12" s="443">
        <v>10484737.100000001</v>
      </c>
      <c r="D12" s="451">
        <v>0.43316283819839413</v>
      </c>
      <c r="E12" s="451">
        <v>3.4335624877041497E-2</v>
      </c>
      <c r="F12" s="451">
        <v>0.53250153692456426</v>
      </c>
      <c r="G12" s="515">
        <v>9904295.3900000006</v>
      </c>
      <c r="H12" s="451">
        <v>5.8605048329440107E-2</v>
      </c>
      <c r="I12" s="442"/>
    </row>
    <row r="13" spans="2:10" s="400" customFormat="1" ht="12" x14ac:dyDescent="0.2">
      <c r="B13" s="318" t="s">
        <v>102</v>
      </c>
      <c r="C13" s="444">
        <v>6075938.8200000003</v>
      </c>
      <c r="D13" s="449">
        <v>0.74236080277055849</v>
      </c>
      <c r="E13" s="449">
        <v>0</v>
      </c>
      <c r="F13" s="449">
        <v>0.25763919722944145</v>
      </c>
      <c r="G13" s="516">
        <v>1794382.8000000003</v>
      </c>
      <c r="H13" s="449">
        <v>2.3860884199291248</v>
      </c>
      <c r="I13" s="419"/>
    </row>
    <row r="14" spans="2:10" s="400" customFormat="1" ht="12" x14ac:dyDescent="0.2">
      <c r="B14" s="318" t="s">
        <v>72</v>
      </c>
      <c r="C14" s="444">
        <v>12919324.9</v>
      </c>
      <c r="D14" s="449">
        <v>0.48036639282908661</v>
      </c>
      <c r="E14" s="449">
        <v>0.24923902950997076</v>
      </c>
      <c r="F14" s="449">
        <v>0.2703945776609426</v>
      </c>
      <c r="G14" s="516">
        <v>9944163</v>
      </c>
      <c r="H14" s="449">
        <v>0.2991867591068248</v>
      </c>
      <c r="I14" s="419"/>
    </row>
    <row r="15" spans="2:10" s="400" customFormat="1" ht="12" x14ac:dyDescent="0.2">
      <c r="B15" s="318" t="s">
        <v>73</v>
      </c>
      <c r="C15" s="444">
        <v>5639575</v>
      </c>
      <c r="D15" s="449">
        <v>0.79988296990464702</v>
      </c>
      <c r="E15" s="449">
        <v>9.9222902435023921E-2</v>
      </c>
      <c r="F15" s="449">
        <v>0.10089412766032901</v>
      </c>
      <c r="G15" s="516">
        <v>1934773.94</v>
      </c>
      <c r="H15" s="449">
        <v>1.914849576690081</v>
      </c>
      <c r="I15" s="419"/>
    </row>
    <row r="16" spans="2:10" s="400" customFormat="1" ht="12" x14ac:dyDescent="0.2">
      <c r="B16" s="318" t="s">
        <v>1</v>
      </c>
      <c r="C16" s="444">
        <v>414737215.34999996</v>
      </c>
      <c r="D16" s="449">
        <v>0.26770210844547498</v>
      </c>
      <c r="E16" s="449">
        <v>0.69633553399899883</v>
      </c>
      <c r="F16" s="449">
        <v>3.5962357555526278E-2</v>
      </c>
      <c r="G16" s="516">
        <v>265291825.56999999</v>
      </c>
      <c r="H16" s="449">
        <v>0.563324518043121</v>
      </c>
      <c r="I16" s="419"/>
    </row>
    <row r="17" spans="2:9" s="400" customFormat="1" ht="12" x14ac:dyDescent="0.2">
      <c r="B17" s="318" t="s">
        <v>2</v>
      </c>
      <c r="C17" s="444">
        <v>33899570.229999997</v>
      </c>
      <c r="D17" s="449">
        <v>0.75276966660234856</v>
      </c>
      <c r="E17" s="449">
        <v>3.938693000946638E-2</v>
      </c>
      <c r="F17" s="449">
        <v>0.20784340338818511</v>
      </c>
      <c r="G17" s="516">
        <v>13246471.600000001</v>
      </c>
      <c r="H17" s="449">
        <v>1.5591396149598051</v>
      </c>
      <c r="I17" s="419"/>
    </row>
    <row r="18" spans="2:9" s="400" customFormat="1" ht="12" x14ac:dyDescent="0.2">
      <c r="B18" s="318" t="s">
        <v>79</v>
      </c>
      <c r="C18" s="444">
        <v>11193353</v>
      </c>
      <c r="D18" s="449">
        <v>0.80047533567466334</v>
      </c>
      <c r="E18" s="449">
        <v>0.10478093561419889</v>
      </c>
      <c r="F18" s="449">
        <v>9.4743728711137759E-2</v>
      </c>
      <c r="G18" s="516">
        <v>7443544.8799999999</v>
      </c>
      <c r="H18" s="449">
        <v>0.50376644199127874</v>
      </c>
      <c r="I18" s="419"/>
    </row>
    <row r="19" spans="2:9" s="400" customFormat="1" ht="12" x14ac:dyDescent="0.2">
      <c r="B19" s="318" t="s">
        <v>56</v>
      </c>
      <c r="C19" s="444">
        <v>24817060</v>
      </c>
      <c r="D19" s="449">
        <v>0.83198654473978784</v>
      </c>
      <c r="E19" s="449">
        <v>0.16801345526021214</v>
      </c>
      <c r="F19" s="449">
        <v>0</v>
      </c>
      <c r="G19" s="516">
        <v>10003700</v>
      </c>
      <c r="H19" s="449">
        <v>1.4807881083998919</v>
      </c>
      <c r="I19" s="418"/>
    </row>
    <row r="20" spans="2:9" s="400" customFormat="1" ht="12" x14ac:dyDescent="0.2">
      <c r="B20" s="318" t="s">
        <v>41</v>
      </c>
      <c r="C20" s="444">
        <v>7711362.3599999994</v>
      </c>
      <c r="D20" s="449">
        <v>0.46803832079290336</v>
      </c>
      <c r="E20" s="449">
        <v>0</v>
      </c>
      <c r="F20" s="449">
        <v>0.53196167920709669</v>
      </c>
      <c r="G20" s="516">
        <v>6443049.6400000006</v>
      </c>
      <c r="H20" s="449">
        <v>0.19684975141678385</v>
      </c>
      <c r="I20" s="419"/>
    </row>
    <row r="21" spans="2:9" s="400" customFormat="1" ht="12" x14ac:dyDescent="0.2">
      <c r="B21" s="318" t="s">
        <v>3</v>
      </c>
      <c r="C21" s="537">
        <v>74639718.890000001</v>
      </c>
      <c r="D21" s="538">
        <v>0.82898301079065062</v>
      </c>
      <c r="E21" s="538">
        <v>3.7945748485120001E-2</v>
      </c>
      <c r="F21" s="538">
        <v>0.13307124072422938</v>
      </c>
      <c r="G21" s="539">
        <v>40627641.130000003</v>
      </c>
      <c r="H21" s="538">
        <v>0.83716594943743894</v>
      </c>
      <c r="I21" s="419"/>
    </row>
    <row r="22" spans="2:9" s="400" customFormat="1" ht="12" x14ac:dyDescent="0.2">
      <c r="B22" s="318" t="s">
        <v>105</v>
      </c>
      <c r="C22" s="444">
        <v>4597946.59</v>
      </c>
      <c r="D22" s="449">
        <v>0.46157511151081032</v>
      </c>
      <c r="E22" s="449">
        <v>0.15111093319594215</v>
      </c>
      <c r="F22" s="449">
        <v>0.38731395529324752</v>
      </c>
      <c r="G22" s="516">
        <v>2378245.98</v>
      </c>
      <c r="H22" s="449">
        <v>0.9333351674581617</v>
      </c>
      <c r="I22" s="419"/>
    </row>
    <row r="23" spans="2:9" s="400" customFormat="1" ht="12" x14ac:dyDescent="0.2">
      <c r="B23" s="318" t="s">
        <v>4</v>
      </c>
      <c r="C23" s="444">
        <v>336718550.02999997</v>
      </c>
      <c r="D23" s="449">
        <v>0.49442610671484311</v>
      </c>
      <c r="E23" s="449">
        <v>0.12907727244646217</v>
      </c>
      <c r="F23" s="449">
        <v>0.37649662083869484</v>
      </c>
      <c r="G23" s="516">
        <v>168821519.88999999</v>
      </c>
      <c r="H23" s="449">
        <v>0.99452386312715124</v>
      </c>
      <c r="I23" s="419"/>
    </row>
    <row r="24" spans="2:9" s="400" customFormat="1" ht="12" x14ac:dyDescent="0.2">
      <c r="B24" s="318" t="s">
        <v>5</v>
      </c>
      <c r="C24" s="444">
        <v>193456961.94</v>
      </c>
      <c r="D24" s="449">
        <v>0.8548047975719183</v>
      </c>
      <c r="E24" s="449">
        <v>6.7079981251978935E-2</v>
      </c>
      <c r="F24" s="449">
        <v>7.8115221176102784E-2</v>
      </c>
      <c r="G24" s="516">
        <v>106611594.88</v>
      </c>
      <c r="H24" s="449">
        <v>0.81459589041653035</v>
      </c>
      <c r="I24" s="419"/>
    </row>
    <row r="25" spans="2:9" s="400" customFormat="1" ht="12" x14ac:dyDescent="0.2">
      <c r="B25" s="318" t="s">
        <v>106</v>
      </c>
      <c r="C25" s="443">
        <v>1866300</v>
      </c>
      <c r="D25" s="449">
        <v>0.46080480094304238</v>
      </c>
      <c r="E25" s="449">
        <v>0.38337887799389164</v>
      </c>
      <c r="F25" s="449">
        <v>0.15581632106306595</v>
      </c>
      <c r="G25" s="515">
        <v>1198305</v>
      </c>
      <c r="H25" s="449">
        <v>0.55744989798089806</v>
      </c>
      <c r="I25" s="419"/>
    </row>
    <row r="26" spans="2:9" s="400" customFormat="1" ht="12" x14ac:dyDescent="0.2">
      <c r="B26" s="318" t="s">
        <v>6</v>
      </c>
      <c r="C26" s="443">
        <v>79207579.489999995</v>
      </c>
      <c r="D26" s="449">
        <v>0.19689035822599407</v>
      </c>
      <c r="E26" s="449">
        <v>0.63303231196870913</v>
      </c>
      <c r="F26" s="449">
        <v>0.17007732980529688</v>
      </c>
      <c r="G26" s="515">
        <v>44874751.990000002</v>
      </c>
      <c r="H26" s="449">
        <v>0.7650811642959231</v>
      </c>
      <c r="I26" s="419"/>
    </row>
    <row r="27" spans="2:9" s="400" customFormat="1" ht="12" x14ac:dyDescent="0.2">
      <c r="B27" s="318" t="s">
        <v>7</v>
      </c>
      <c r="C27" s="444">
        <v>19508300</v>
      </c>
      <c r="D27" s="449">
        <v>0.49273386199720121</v>
      </c>
      <c r="E27" s="449">
        <v>0</v>
      </c>
      <c r="F27" s="449">
        <v>0.50726613800279885</v>
      </c>
      <c r="G27" s="516">
        <v>15070000</v>
      </c>
      <c r="H27" s="449">
        <v>0.29451227604512276</v>
      </c>
      <c r="I27" s="419"/>
    </row>
    <row r="28" spans="2:9" s="400" customFormat="1" ht="12" x14ac:dyDescent="0.2">
      <c r="B28" s="318" t="s">
        <v>8</v>
      </c>
      <c r="C28" s="444">
        <v>41750104.399999999</v>
      </c>
      <c r="D28" s="449">
        <v>0.96137512460926933</v>
      </c>
      <c r="E28" s="449">
        <v>1.7242205985956768E-3</v>
      </c>
      <c r="F28" s="449">
        <v>3.6900654792135085E-2</v>
      </c>
      <c r="G28" s="516">
        <v>37840102.859999999</v>
      </c>
      <c r="H28" s="449">
        <v>0.10332956954335296</v>
      </c>
      <c r="I28" s="419"/>
    </row>
    <row r="29" spans="2:9" s="400" customFormat="1" ht="12" x14ac:dyDescent="0.2">
      <c r="B29" s="318" t="s">
        <v>107</v>
      </c>
      <c r="C29" s="443">
        <v>0</v>
      </c>
      <c r="D29" s="449">
        <v>0</v>
      </c>
      <c r="E29" s="449">
        <v>0</v>
      </c>
      <c r="F29" s="449">
        <v>0</v>
      </c>
      <c r="G29" s="515">
        <v>0</v>
      </c>
      <c r="H29" s="449">
        <v>0</v>
      </c>
      <c r="I29" s="419"/>
    </row>
    <row r="30" spans="2:9" s="400" customFormat="1" ht="12" x14ac:dyDescent="0.2">
      <c r="B30" s="318" t="s">
        <v>108</v>
      </c>
      <c r="C30" s="444">
        <v>47188919.859999999</v>
      </c>
      <c r="D30" s="449">
        <v>3.2686334939983519E-2</v>
      </c>
      <c r="E30" s="449">
        <v>0</v>
      </c>
      <c r="F30" s="449">
        <v>0.96731366506001637</v>
      </c>
      <c r="G30" s="516">
        <v>14755427.810000001</v>
      </c>
      <c r="H30" s="449">
        <v>2.1980719547839391</v>
      </c>
      <c r="I30" s="419"/>
    </row>
    <row r="31" spans="2:9" s="400" customFormat="1" ht="12" x14ac:dyDescent="0.2">
      <c r="B31" s="318" t="s">
        <v>99</v>
      </c>
      <c r="C31" s="444">
        <v>9691940</v>
      </c>
      <c r="D31" s="449">
        <v>0.81592044523593832</v>
      </c>
      <c r="E31" s="449">
        <v>5.0351116494736867E-3</v>
      </c>
      <c r="F31" s="449">
        <v>0.179044443114588</v>
      </c>
      <c r="G31" s="516">
        <v>6234904</v>
      </c>
      <c r="H31" s="449">
        <v>0.55446499256444048</v>
      </c>
      <c r="I31" s="419"/>
    </row>
    <row r="32" spans="2:9" s="400" customFormat="1" ht="12" x14ac:dyDescent="0.2">
      <c r="B32" s="318" t="s">
        <v>9</v>
      </c>
      <c r="C32" s="444">
        <v>13014200.07</v>
      </c>
      <c r="D32" s="449">
        <v>0.77941978880304708</v>
      </c>
      <c r="E32" s="449">
        <v>0</v>
      </c>
      <c r="F32" s="449">
        <v>0.22058021119695295</v>
      </c>
      <c r="G32" s="516">
        <v>8025840</v>
      </c>
      <c r="H32" s="449">
        <v>0.62153744280972467</v>
      </c>
      <c r="I32" s="419"/>
    </row>
    <row r="33" spans="2:9" s="400" customFormat="1" ht="12" x14ac:dyDescent="0.2">
      <c r="B33" s="318" t="s">
        <v>10</v>
      </c>
      <c r="C33" s="444">
        <v>71020724.879999995</v>
      </c>
      <c r="D33" s="449">
        <v>3.4355464607305201E-2</v>
      </c>
      <c r="E33" s="449">
        <v>0.8613346715815724</v>
      </c>
      <c r="F33" s="449">
        <v>0.10430986381112251</v>
      </c>
      <c r="G33" s="516">
        <v>38035044.18</v>
      </c>
      <c r="H33" s="449">
        <v>0.86724444288525071</v>
      </c>
      <c r="I33" s="419"/>
    </row>
    <row r="34" spans="2:9" s="400" customFormat="1" ht="12" x14ac:dyDescent="0.2">
      <c r="B34" s="318" t="s">
        <v>11</v>
      </c>
      <c r="C34" s="444">
        <v>19963475.539999999</v>
      </c>
      <c r="D34" s="449">
        <v>0.91677947776822832</v>
      </c>
      <c r="E34" s="449">
        <v>4.2887274727514711E-2</v>
      </c>
      <c r="F34" s="449">
        <v>4.0333247504256972E-2</v>
      </c>
      <c r="G34" s="516">
        <v>23792882.77</v>
      </c>
      <c r="H34" s="449">
        <v>-0.16094759374128587</v>
      </c>
      <c r="I34" s="419"/>
    </row>
    <row r="35" spans="2:9" s="400" customFormat="1" ht="12" x14ac:dyDescent="0.2">
      <c r="B35" s="318" t="s">
        <v>12</v>
      </c>
      <c r="C35" s="444">
        <v>597926902.57000005</v>
      </c>
      <c r="D35" s="449">
        <v>0.8331676205381614</v>
      </c>
      <c r="E35" s="449">
        <v>9.9716251608230416E-2</v>
      </c>
      <c r="F35" s="449">
        <v>6.7116127853608099E-2</v>
      </c>
      <c r="G35" s="516">
        <v>433803338.67000002</v>
      </c>
      <c r="H35" s="449">
        <v>0.37833633185762783</v>
      </c>
      <c r="I35" s="419"/>
    </row>
    <row r="36" spans="2:9" s="400" customFormat="1" ht="12" x14ac:dyDescent="0.2">
      <c r="B36" s="318" t="s">
        <v>13</v>
      </c>
      <c r="C36" s="444">
        <v>14960600</v>
      </c>
      <c r="D36" s="449">
        <v>0.74531101693782331</v>
      </c>
      <c r="E36" s="449">
        <v>0.10776974185527319</v>
      </c>
      <c r="F36" s="449">
        <v>0.14691924120690347</v>
      </c>
      <c r="G36" s="516">
        <v>10093995</v>
      </c>
      <c r="H36" s="449">
        <v>0.482128730993031</v>
      </c>
      <c r="I36" s="419"/>
    </row>
    <row r="37" spans="2:9" s="400" customFormat="1" ht="12" x14ac:dyDescent="0.2">
      <c r="B37" s="318" t="s">
        <v>59</v>
      </c>
      <c r="C37" s="444">
        <v>22443068.350000001</v>
      </c>
      <c r="D37" s="449">
        <v>0.65786813860503168</v>
      </c>
      <c r="E37" s="449">
        <v>0.19735376023127424</v>
      </c>
      <c r="F37" s="449">
        <v>0.14477810116369402</v>
      </c>
      <c r="G37" s="516">
        <v>19638719.289999999</v>
      </c>
      <c r="H37" s="449">
        <v>0.14279694203012372</v>
      </c>
      <c r="I37" s="419"/>
    </row>
    <row r="38" spans="2:9" s="400" customFormat="1" ht="12" x14ac:dyDescent="0.2">
      <c r="B38" s="318" t="s">
        <v>14</v>
      </c>
      <c r="C38" s="444">
        <v>458432642.91999996</v>
      </c>
      <c r="D38" s="449">
        <v>0.58566647789270387</v>
      </c>
      <c r="E38" s="449">
        <v>0.35312674640459696</v>
      </c>
      <c r="F38" s="449">
        <v>6.120677570269914E-2</v>
      </c>
      <c r="G38" s="516">
        <v>252324219.58000001</v>
      </c>
      <c r="H38" s="449">
        <v>0.81683963466952392</v>
      </c>
      <c r="I38" s="419"/>
    </row>
    <row r="39" spans="2:9" s="400" customFormat="1" ht="12" x14ac:dyDescent="0.2">
      <c r="B39" s="318" t="s">
        <v>15</v>
      </c>
      <c r="C39" s="444">
        <v>5022000</v>
      </c>
      <c r="D39" s="449">
        <v>0.58960573476702505</v>
      </c>
      <c r="E39" s="449">
        <v>2.4890481879729191E-2</v>
      </c>
      <c r="F39" s="449">
        <v>0.3855037833532457</v>
      </c>
      <c r="G39" s="516">
        <v>5784200</v>
      </c>
      <c r="H39" s="449">
        <v>-0.1317727602779987</v>
      </c>
      <c r="I39" s="419"/>
    </row>
    <row r="40" spans="2:9" s="400" customFormat="1" ht="12" x14ac:dyDescent="0.2">
      <c r="B40" s="318" t="s">
        <v>80</v>
      </c>
      <c r="C40" s="444">
        <v>28420107.98</v>
      </c>
      <c r="D40" s="449">
        <v>0.86434161324393388</v>
      </c>
      <c r="E40" s="449">
        <v>2.0098445804708726E-2</v>
      </c>
      <c r="F40" s="449">
        <v>0.11555994095135735</v>
      </c>
      <c r="G40" s="516">
        <v>34024461.25</v>
      </c>
      <c r="H40" s="449">
        <v>-0.16471541544247081</v>
      </c>
      <c r="I40" s="419"/>
    </row>
    <row r="41" spans="2:9" s="400" customFormat="1" ht="12" x14ac:dyDescent="0.2">
      <c r="B41" s="318" t="s">
        <v>16</v>
      </c>
      <c r="C41" s="444">
        <v>74590555.510000005</v>
      </c>
      <c r="D41" s="449">
        <v>0.81945455912049681</v>
      </c>
      <c r="E41" s="449">
        <v>5.448909037089969E-2</v>
      </c>
      <c r="F41" s="449">
        <v>0.12605635050860342</v>
      </c>
      <c r="G41" s="516">
        <v>44825764.109999999</v>
      </c>
      <c r="H41" s="449">
        <v>0.6640107980526293</v>
      </c>
      <c r="I41" s="419"/>
    </row>
    <row r="42" spans="2:9" s="400" customFormat="1" ht="12" x14ac:dyDescent="0.2">
      <c r="B42" s="318" t="s">
        <v>17</v>
      </c>
      <c r="C42" s="444">
        <v>43600370.25</v>
      </c>
      <c r="D42" s="449">
        <v>0.51824281239905301</v>
      </c>
      <c r="E42" s="449">
        <v>0.30945437005778637</v>
      </c>
      <c r="F42" s="449">
        <v>0.17230281754316065</v>
      </c>
      <c r="G42" s="516">
        <v>26677591.109999999</v>
      </c>
      <c r="H42" s="449">
        <v>0.63434434804184991</v>
      </c>
      <c r="I42" s="419"/>
    </row>
    <row r="43" spans="2:9" s="400" customFormat="1" ht="12" x14ac:dyDescent="0.2">
      <c r="B43" s="318" t="s">
        <v>74</v>
      </c>
      <c r="C43" s="444">
        <v>12773768.18</v>
      </c>
      <c r="D43" s="449">
        <v>0.48569588805548525</v>
      </c>
      <c r="E43" s="449">
        <v>0.10382285096393538</v>
      </c>
      <c r="F43" s="449">
        <v>0.41048126098057935</v>
      </c>
      <c r="G43" s="516">
        <v>7033335.2800000003</v>
      </c>
      <c r="H43" s="449">
        <v>0.8161750679401707</v>
      </c>
      <c r="I43" s="419"/>
    </row>
    <row r="44" spans="2:9" s="400" customFormat="1" ht="12" x14ac:dyDescent="0.2">
      <c r="B44" s="318" t="s">
        <v>18</v>
      </c>
      <c r="C44" s="444">
        <v>53197831.159999996</v>
      </c>
      <c r="D44" s="449">
        <v>0.43315015833438725</v>
      </c>
      <c r="E44" s="449">
        <v>0.15017965123373653</v>
      </c>
      <c r="F44" s="449">
        <v>0.41667019043187631</v>
      </c>
      <c r="G44" s="516">
        <v>35633999.259999998</v>
      </c>
      <c r="H44" s="449">
        <v>0.49289533211939568</v>
      </c>
      <c r="I44" s="419"/>
    </row>
    <row r="45" spans="2:9" s="400" customFormat="1" ht="12" x14ac:dyDescent="0.2">
      <c r="B45" s="318" t="s">
        <v>81</v>
      </c>
      <c r="C45" s="444">
        <v>13211903</v>
      </c>
      <c r="D45" s="449">
        <v>0.56874044034383242</v>
      </c>
      <c r="E45" s="449">
        <v>8.3364220884758242E-2</v>
      </c>
      <c r="F45" s="449">
        <v>0.34789533877140938</v>
      </c>
      <c r="G45" s="516">
        <v>9333913.3300000001</v>
      </c>
      <c r="H45" s="449">
        <v>0.4154730746787425</v>
      </c>
      <c r="I45" s="419"/>
    </row>
    <row r="46" spans="2:9" s="400" customFormat="1" ht="12" x14ac:dyDescent="0.2">
      <c r="B46" s="318" t="s">
        <v>75</v>
      </c>
      <c r="C46" s="444">
        <v>7426184.8899999997</v>
      </c>
      <c r="D46" s="449">
        <v>0.95622671468391085</v>
      </c>
      <c r="E46" s="449">
        <v>0</v>
      </c>
      <c r="F46" s="449">
        <v>4.3773285316089136E-2</v>
      </c>
      <c r="G46" s="516">
        <v>5967901.4499999993</v>
      </c>
      <c r="H46" s="449">
        <v>0.24435447740176752</v>
      </c>
      <c r="I46" s="419"/>
    </row>
    <row r="47" spans="2:9" s="400" customFormat="1" ht="12" x14ac:dyDescent="0.2">
      <c r="B47" s="318" t="s">
        <v>52</v>
      </c>
      <c r="C47" s="443">
        <v>29004077.850000001</v>
      </c>
      <c r="D47" s="449">
        <v>0.43631971460868219</v>
      </c>
      <c r="E47" s="449">
        <v>7.0829929867947854E-3</v>
      </c>
      <c r="F47" s="449">
        <v>0.55659729240452294</v>
      </c>
      <c r="G47" s="515">
        <v>15589355.550000001</v>
      </c>
      <c r="H47" s="449">
        <v>0.86050525032768277</v>
      </c>
      <c r="I47" s="419"/>
    </row>
    <row r="48" spans="2:9" s="400" customFormat="1" ht="12" x14ac:dyDescent="0.2">
      <c r="B48" s="318" t="s">
        <v>93</v>
      </c>
      <c r="C48" s="444">
        <v>26153296</v>
      </c>
      <c r="D48" s="449">
        <v>0.93863041201384334</v>
      </c>
      <c r="E48" s="449">
        <v>1.9118049212611672E-3</v>
      </c>
      <c r="F48" s="449">
        <v>5.9457783064895527E-2</v>
      </c>
      <c r="G48" s="516">
        <v>25450015</v>
      </c>
      <c r="H48" s="449">
        <v>2.7633814754136687E-2</v>
      </c>
      <c r="I48" s="419"/>
    </row>
    <row r="49" spans="2:9" s="400" customFormat="1" ht="12" x14ac:dyDescent="0.2">
      <c r="B49" s="318" t="s">
        <v>109</v>
      </c>
      <c r="C49" s="443">
        <v>29100860</v>
      </c>
      <c r="D49" s="449">
        <v>0.10854418048126413</v>
      </c>
      <c r="E49" s="449">
        <v>0</v>
      </c>
      <c r="F49" s="449">
        <v>0.89145581951873587</v>
      </c>
      <c r="G49" s="515">
        <v>5576919</v>
      </c>
      <c r="H49" s="449">
        <v>4.2180890559823441</v>
      </c>
      <c r="I49" s="419"/>
    </row>
    <row r="50" spans="2:9" s="400" customFormat="1" ht="12" x14ac:dyDescent="0.2">
      <c r="B50" s="318" t="s">
        <v>19</v>
      </c>
      <c r="C50" s="444">
        <v>34401286.909999996</v>
      </c>
      <c r="D50" s="449">
        <v>4.8502545976411557E-2</v>
      </c>
      <c r="E50" s="449">
        <v>0.63999381934749844</v>
      </c>
      <c r="F50" s="449">
        <v>0.3115036346760901</v>
      </c>
      <c r="G50" s="516">
        <v>25511795.350000001</v>
      </c>
      <c r="H50" s="449">
        <v>0.34844633386415097</v>
      </c>
      <c r="I50" s="419"/>
    </row>
    <row r="51" spans="2:9" s="400" customFormat="1" ht="12" x14ac:dyDescent="0.2">
      <c r="B51" s="318" t="s">
        <v>110</v>
      </c>
      <c r="C51" s="444">
        <v>8787598.4000000004</v>
      </c>
      <c r="D51" s="449">
        <v>0.84199988816056959</v>
      </c>
      <c r="E51" s="449">
        <v>0.12976127812122137</v>
      </c>
      <c r="F51" s="449">
        <v>2.823883371820906E-2</v>
      </c>
      <c r="G51" s="516">
        <v>1145050</v>
      </c>
      <c r="H51" s="449">
        <v>6.6744233002925641</v>
      </c>
      <c r="I51" s="419"/>
    </row>
    <row r="52" spans="2:9" s="400" customFormat="1" ht="12" x14ac:dyDescent="0.2">
      <c r="B52" s="318" t="s">
        <v>20</v>
      </c>
      <c r="C52" s="443">
        <v>117464953.23999999</v>
      </c>
      <c r="D52" s="449">
        <v>0.78907725141320628</v>
      </c>
      <c r="E52" s="449">
        <v>6.6574726199584528E-3</v>
      </c>
      <c r="F52" s="449">
        <v>0.20426527596683527</v>
      </c>
      <c r="G52" s="515">
        <v>60819657.599999994</v>
      </c>
      <c r="H52" s="449">
        <v>0.93136492172557062</v>
      </c>
      <c r="I52" s="419"/>
    </row>
    <row r="53" spans="2:9" s="400" customFormat="1" ht="12" x14ac:dyDescent="0.2">
      <c r="B53" s="318" t="s">
        <v>55</v>
      </c>
      <c r="C53" s="444">
        <v>31005421.84</v>
      </c>
      <c r="D53" s="449">
        <v>0.27714098664235426</v>
      </c>
      <c r="E53" s="449">
        <v>0.66733037327383771</v>
      </c>
      <c r="F53" s="449">
        <v>5.5528640083807999E-2</v>
      </c>
      <c r="G53" s="516">
        <v>25419099.520000003</v>
      </c>
      <c r="H53" s="449">
        <v>0.21976869462290047</v>
      </c>
      <c r="I53" s="419"/>
    </row>
    <row r="54" spans="2:9" s="400" customFormat="1" ht="12" x14ac:dyDescent="0.2">
      <c r="B54" s="318" t="s">
        <v>21</v>
      </c>
      <c r="C54" s="444">
        <v>198205441.96000001</v>
      </c>
      <c r="D54" s="449">
        <v>0.53820580164256149</v>
      </c>
      <c r="E54" s="449">
        <v>0.22616726506957707</v>
      </c>
      <c r="F54" s="449">
        <v>0.23562693328786136</v>
      </c>
      <c r="G54" s="516">
        <v>112952501.12</v>
      </c>
      <c r="H54" s="449">
        <v>0.75476806617524861</v>
      </c>
      <c r="I54" s="419"/>
    </row>
    <row r="55" spans="2:9" s="400" customFormat="1" ht="12" x14ac:dyDescent="0.2">
      <c r="B55" s="318" t="s">
        <v>22</v>
      </c>
      <c r="C55" s="444">
        <v>77512020.319999993</v>
      </c>
      <c r="D55" s="449">
        <v>0.33626969110589172</v>
      </c>
      <c r="E55" s="449">
        <v>9.8781275322072523E-2</v>
      </c>
      <c r="F55" s="449">
        <v>0.56494903357203585</v>
      </c>
      <c r="G55" s="516">
        <v>74229282.979999989</v>
      </c>
      <c r="H55" s="449">
        <v>4.4224290040420972E-2</v>
      </c>
      <c r="I55" s="419"/>
    </row>
    <row r="56" spans="2:9" s="400" customFormat="1" ht="12" x14ac:dyDescent="0.2">
      <c r="B56" s="318" t="s">
        <v>111</v>
      </c>
      <c r="C56" s="444">
        <v>683200</v>
      </c>
      <c r="D56" s="449">
        <v>0.5723067915690867</v>
      </c>
      <c r="E56" s="449">
        <v>0.42769320843091335</v>
      </c>
      <c r="F56" s="449">
        <v>0</v>
      </c>
      <c r="G56" s="516">
        <v>944200</v>
      </c>
      <c r="H56" s="449">
        <v>-0.27642448633764033</v>
      </c>
      <c r="I56" s="419"/>
    </row>
    <row r="57" spans="2:9" s="400" customFormat="1" ht="12" x14ac:dyDescent="0.2">
      <c r="B57" s="318" t="s">
        <v>23</v>
      </c>
      <c r="C57" s="444">
        <v>120301846.03999999</v>
      </c>
      <c r="D57" s="449">
        <v>0.36984380875756678</v>
      </c>
      <c r="E57" s="449">
        <v>7.9737470336161784E-2</v>
      </c>
      <c r="F57" s="449">
        <v>0.55041872090627153</v>
      </c>
      <c r="G57" s="516">
        <v>82118529.149999991</v>
      </c>
      <c r="H57" s="449">
        <v>0.46497809063595491</v>
      </c>
      <c r="I57" s="419"/>
    </row>
    <row r="58" spans="2:9" s="400" customFormat="1" ht="12" x14ac:dyDescent="0.2">
      <c r="B58" s="318" t="s">
        <v>24</v>
      </c>
      <c r="C58" s="444">
        <v>22824632.780000001</v>
      </c>
      <c r="D58" s="449">
        <v>0.37409668283828573</v>
      </c>
      <c r="E58" s="449">
        <v>0.17975038063241078</v>
      </c>
      <c r="F58" s="449">
        <v>0.44615293652930343</v>
      </c>
      <c r="G58" s="516">
        <v>19683387.589999996</v>
      </c>
      <c r="H58" s="449">
        <v>0.15958864680365753</v>
      </c>
      <c r="I58" s="419"/>
    </row>
    <row r="59" spans="2:9" s="400" customFormat="1" ht="12" x14ac:dyDescent="0.2">
      <c r="B59" s="318" t="s">
        <v>98</v>
      </c>
      <c r="C59" s="444">
        <v>31294974.489999998</v>
      </c>
      <c r="D59" s="449">
        <v>0.57448108659570285</v>
      </c>
      <c r="E59" s="449">
        <v>0.37489853215087254</v>
      </c>
      <c r="F59" s="449">
        <v>5.0620381253424697E-2</v>
      </c>
      <c r="G59" s="516">
        <v>19076317.75</v>
      </c>
      <c r="H59" s="449">
        <v>0.64051442737160313</v>
      </c>
      <c r="I59" s="419"/>
    </row>
    <row r="60" spans="2:9" s="400" customFormat="1" ht="12" x14ac:dyDescent="0.2">
      <c r="B60" s="318" t="s">
        <v>25</v>
      </c>
      <c r="C60" s="444">
        <v>38996619</v>
      </c>
      <c r="D60" s="449">
        <v>0.77027623856314309</v>
      </c>
      <c r="E60" s="449">
        <v>0</v>
      </c>
      <c r="F60" s="449">
        <v>0.22972376143685688</v>
      </c>
      <c r="G60" s="516">
        <v>13188196</v>
      </c>
      <c r="H60" s="449">
        <v>1.9569335335932223</v>
      </c>
      <c r="I60" s="419"/>
    </row>
    <row r="61" spans="2:9" s="400" customFormat="1" ht="12" x14ac:dyDescent="0.2">
      <c r="B61" s="318" t="s">
        <v>112</v>
      </c>
      <c r="C61" s="443">
        <v>851983.31</v>
      </c>
      <c r="D61" s="449">
        <v>0</v>
      </c>
      <c r="E61" s="449">
        <v>0</v>
      </c>
      <c r="F61" s="449">
        <v>1</v>
      </c>
      <c r="G61" s="515">
        <v>0</v>
      </c>
      <c r="H61" s="449">
        <v>0</v>
      </c>
      <c r="I61" s="419"/>
    </row>
    <row r="62" spans="2:9" s="400" customFormat="1" ht="12" x14ac:dyDescent="0.2">
      <c r="B62" s="318" t="s">
        <v>26</v>
      </c>
      <c r="C62" s="444">
        <v>24749126.630000003</v>
      </c>
      <c r="D62" s="449">
        <v>0.49811738184960747</v>
      </c>
      <c r="E62" s="449">
        <v>5.8921530517054843E-2</v>
      </c>
      <c r="F62" s="449">
        <v>0.44296108763333764</v>
      </c>
      <c r="G62" s="516">
        <v>22701551.920000002</v>
      </c>
      <c r="H62" s="449">
        <v>9.0195362731835677E-2</v>
      </c>
      <c r="I62" s="419"/>
    </row>
    <row r="63" spans="2:9" s="400" customFormat="1" ht="12" x14ac:dyDescent="0.2">
      <c r="B63" s="318" t="s">
        <v>82</v>
      </c>
      <c r="C63" s="444">
        <v>1137314616.48</v>
      </c>
      <c r="D63" s="449">
        <v>0.56195065717001536</v>
      </c>
      <c r="E63" s="449">
        <v>0.42232151265809958</v>
      </c>
      <c r="F63" s="449">
        <v>1.5727830171885036E-2</v>
      </c>
      <c r="G63" s="516">
        <v>903948330.50999999</v>
      </c>
      <c r="H63" s="449">
        <v>0.25816330214176814</v>
      </c>
      <c r="I63" s="419"/>
    </row>
    <row r="64" spans="2:9" s="400" customFormat="1" ht="12" x14ac:dyDescent="0.2">
      <c r="B64" s="318" t="s">
        <v>83</v>
      </c>
      <c r="C64" s="444">
        <v>23512740.510000002</v>
      </c>
      <c r="D64" s="449">
        <v>0</v>
      </c>
      <c r="E64" s="449">
        <v>0.54281183023186441</v>
      </c>
      <c r="F64" s="449">
        <v>0.45718816976813564</v>
      </c>
      <c r="G64" s="516">
        <v>15912452.68</v>
      </c>
      <c r="H64" s="449">
        <v>0.47763144895649123</v>
      </c>
      <c r="I64" s="419"/>
    </row>
    <row r="65" spans="2:9" s="400" customFormat="1" ht="12" x14ac:dyDescent="0.2">
      <c r="B65" s="318" t="s">
        <v>28</v>
      </c>
      <c r="C65" s="444">
        <v>15834228.120000001</v>
      </c>
      <c r="D65" s="449">
        <v>0.6665339112216857</v>
      </c>
      <c r="E65" s="449">
        <v>0.12270906451990664</v>
      </c>
      <c r="F65" s="449">
        <v>0.21075702425840762</v>
      </c>
      <c r="G65" s="516">
        <v>16921478.740000002</v>
      </c>
      <c r="H65" s="449">
        <v>-6.4252695447348407E-2</v>
      </c>
      <c r="I65" s="419"/>
    </row>
    <row r="66" spans="2:9" s="400" customFormat="1" ht="12" x14ac:dyDescent="0.2">
      <c r="B66" s="318" t="s">
        <v>27</v>
      </c>
      <c r="C66" s="444">
        <v>31229537.659999996</v>
      </c>
      <c r="D66" s="449">
        <v>0.50787470383575317</v>
      </c>
      <c r="E66" s="449">
        <v>0.17428857702788036</v>
      </c>
      <c r="F66" s="449">
        <v>0.31783671913636652</v>
      </c>
      <c r="G66" s="516">
        <v>18617495.109999999</v>
      </c>
      <c r="H66" s="449">
        <v>0.67742961528834789</v>
      </c>
      <c r="I66" s="419"/>
    </row>
    <row r="67" spans="2:9" s="400" customFormat="1" ht="12" x14ac:dyDescent="0.2">
      <c r="B67" s="318" t="s">
        <v>29</v>
      </c>
      <c r="C67" s="444">
        <v>19167190</v>
      </c>
      <c r="D67" s="449">
        <v>0.66725952004440925</v>
      </c>
      <c r="E67" s="449">
        <v>0.12453573006789206</v>
      </c>
      <c r="F67" s="449">
        <v>0.20820474988769871</v>
      </c>
      <c r="G67" s="516">
        <v>9254854.7300000004</v>
      </c>
      <c r="H67" s="449">
        <v>1.0710416920828318</v>
      </c>
      <c r="I67" s="419"/>
    </row>
    <row r="68" spans="2:9" s="400" customFormat="1" ht="12" x14ac:dyDescent="0.2">
      <c r="B68" s="322" t="s">
        <v>76</v>
      </c>
      <c r="C68" s="445">
        <v>8442549.7300000004</v>
      </c>
      <c r="D68" s="452">
        <v>0.68056608296697585</v>
      </c>
      <c r="E68" s="452">
        <v>0</v>
      </c>
      <c r="F68" s="452">
        <v>0.3194339170330241</v>
      </c>
      <c r="G68" s="517">
        <v>7349766.0300000003</v>
      </c>
      <c r="H68" s="452">
        <v>0.14868278738935586</v>
      </c>
      <c r="I68" s="419"/>
    </row>
    <row r="69" spans="2:9" x14ac:dyDescent="0.2">
      <c r="G69" s="420"/>
    </row>
    <row r="70" spans="2:9" x14ac:dyDescent="0.2">
      <c r="B70" s="623" t="s">
        <v>183</v>
      </c>
      <c r="C70" s="623"/>
      <c r="D70" s="623"/>
      <c r="E70" s="623"/>
      <c r="F70" s="623"/>
      <c r="G70" s="623"/>
      <c r="H70" s="623"/>
    </row>
    <row r="71" spans="2:9" x14ac:dyDescent="0.2">
      <c r="B71" s="623"/>
      <c r="C71" s="623"/>
      <c r="D71" s="623"/>
      <c r="E71" s="623"/>
      <c r="F71" s="623"/>
      <c r="G71" s="623"/>
      <c r="H71" s="623"/>
    </row>
    <row r="72" spans="2:9" x14ac:dyDescent="0.2">
      <c r="B72" s="421" t="s">
        <v>121</v>
      </c>
    </row>
  </sheetData>
  <mergeCells count="9">
    <mergeCell ref="B70:H71"/>
    <mergeCell ref="B4:B7"/>
    <mergeCell ref="C4:C6"/>
    <mergeCell ref="D4:F4"/>
    <mergeCell ref="G4:G6"/>
    <mergeCell ref="H4:H7"/>
    <mergeCell ref="D5:D6"/>
    <mergeCell ref="E5:E6"/>
    <mergeCell ref="F5:F6"/>
  </mergeCells>
  <printOptions horizontalCentered="1" verticalCentered="1"/>
  <pageMargins left="0.39370078740157483" right="0.39370078740157483" top="0.39370078740157483" bottom="0.39370078740157483" header="0" footer="0"/>
  <pageSetup paperSize="9" scale="7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workbookViewId="0">
      <selection activeCell="I27" sqref="I27"/>
    </sheetView>
  </sheetViews>
  <sheetFormatPr baseColWidth="10" defaultColWidth="9.140625" defaultRowHeight="12.75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">
    <tabColor theme="4" tint="0.79998168889431442"/>
    <pageSetUpPr fitToPage="1"/>
  </sheetPr>
  <dimension ref="B2:K33"/>
  <sheetViews>
    <sheetView showGridLines="0" workbookViewId="0">
      <selection activeCell="G7" sqref="G7"/>
    </sheetView>
  </sheetViews>
  <sheetFormatPr baseColWidth="10" defaultRowHeight="14.25" x14ac:dyDescent="0.2"/>
  <cols>
    <col min="1" max="1" width="2.140625" style="1" customWidth="1"/>
    <col min="2" max="2" width="9.5703125" style="1" customWidth="1"/>
    <col min="3" max="3" width="23.85546875" style="1" customWidth="1"/>
    <col min="4" max="4" width="23" style="1" customWidth="1"/>
    <col min="5" max="5" width="12" style="1" customWidth="1"/>
    <col min="6" max="6" width="14.28515625" style="1" customWidth="1"/>
    <col min="7" max="7" width="20.5703125" style="1" bestFit="1" customWidth="1"/>
    <col min="8" max="8" width="11.42578125" style="1"/>
    <col min="9" max="9" width="13.42578125" style="1" customWidth="1"/>
    <col min="10" max="10" width="14.140625" style="1" bestFit="1" customWidth="1"/>
    <col min="11" max="16384" width="11.42578125" style="1"/>
  </cols>
  <sheetData>
    <row r="2" spans="2:11" x14ac:dyDescent="0.2">
      <c r="B2" s="141" t="s">
        <v>139</v>
      </c>
    </row>
    <row r="3" spans="2:11" x14ac:dyDescent="0.2">
      <c r="B3" s="142" t="s">
        <v>174</v>
      </c>
    </row>
    <row r="5" spans="2:11" s="12" customFormat="1" ht="12" customHeight="1" x14ac:dyDescent="0.25">
      <c r="B5" s="584" t="s">
        <v>71</v>
      </c>
      <c r="C5" s="590" t="s">
        <v>113</v>
      </c>
      <c r="D5" s="590" t="s">
        <v>123</v>
      </c>
      <c r="E5" s="584" t="s">
        <v>68</v>
      </c>
      <c r="F5" s="584" t="s">
        <v>69</v>
      </c>
    </row>
    <row r="6" spans="2:11" s="12" customFormat="1" ht="15" x14ac:dyDescent="0.25">
      <c r="B6" s="585"/>
      <c r="C6" s="590"/>
      <c r="D6" s="590"/>
      <c r="E6" s="585"/>
      <c r="F6" s="585"/>
    </row>
    <row r="7" spans="2:11" s="12" customFormat="1" ht="21" customHeight="1" x14ac:dyDescent="0.25">
      <c r="B7" s="585"/>
      <c r="C7" s="590"/>
      <c r="D7" s="590"/>
      <c r="E7" s="586"/>
      <c r="F7" s="586"/>
    </row>
    <row r="8" spans="2:11" s="12" customFormat="1" ht="14.25" customHeight="1" x14ac:dyDescent="0.25">
      <c r="B8" s="589"/>
      <c r="C8" s="446" t="s">
        <v>70</v>
      </c>
      <c r="D8" s="453" t="s">
        <v>70</v>
      </c>
      <c r="E8" s="454" t="s">
        <v>40</v>
      </c>
      <c r="F8" s="118" t="s">
        <v>40</v>
      </c>
    </row>
    <row r="9" spans="2:11" ht="14.25" customHeight="1" x14ac:dyDescent="0.2">
      <c r="B9" s="456">
        <v>2015</v>
      </c>
      <c r="C9" s="482">
        <v>50643</v>
      </c>
      <c r="D9" s="482">
        <v>5954510.895692341</v>
      </c>
      <c r="E9" s="457">
        <f>+C9/D9*100</f>
        <v>0.85049806587198551</v>
      </c>
      <c r="F9" s="484"/>
      <c r="G9" s="462"/>
    </row>
    <row r="10" spans="2:11" ht="14.25" customHeight="1" x14ac:dyDescent="0.2">
      <c r="B10" s="458">
        <v>2016</v>
      </c>
      <c r="C10" s="97">
        <v>64980</v>
      </c>
      <c r="D10" s="97">
        <v>8228159.5565364286</v>
      </c>
      <c r="E10" s="455">
        <f t="shared" ref="E10:E15" si="0">+C10/D10*100</f>
        <v>0.78972702891231683</v>
      </c>
      <c r="F10" s="485">
        <f>(+C10/C9-1)*100</f>
        <v>28.309934245601553</v>
      </c>
      <c r="G10" s="462"/>
    </row>
    <row r="11" spans="2:11" ht="14.25" customHeight="1" x14ac:dyDescent="0.2">
      <c r="B11" s="458">
        <v>2017</v>
      </c>
      <c r="C11" s="97">
        <v>89455</v>
      </c>
      <c r="D11" s="97">
        <v>10660228.494808454</v>
      </c>
      <c r="E11" s="455">
        <f t="shared" si="0"/>
        <v>0.83914711625144522</v>
      </c>
      <c r="F11" s="485">
        <f t="shared" ref="F11:F15" si="1">(+C11/C10-1)*100</f>
        <v>37.665435518621116</v>
      </c>
      <c r="G11" s="462"/>
    </row>
    <row r="12" spans="2:11" ht="14.25" customHeight="1" x14ac:dyDescent="0.2">
      <c r="B12" s="458">
        <v>2018</v>
      </c>
      <c r="C12" s="97">
        <v>109338</v>
      </c>
      <c r="D12" s="97">
        <v>14744810.677265817</v>
      </c>
      <c r="E12" s="455">
        <f t="shared" si="0"/>
        <v>0.7415354621581004</v>
      </c>
      <c r="F12" s="485">
        <f t="shared" si="1"/>
        <v>22.226817953160815</v>
      </c>
      <c r="G12" s="462"/>
      <c r="I12" s="94"/>
    </row>
    <row r="13" spans="2:11" ht="14.25" customHeight="1" x14ac:dyDescent="0.2">
      <c r="B13" s="458">
        <v>2019</v>
      </c>
      <c r="C13" s="97">
        <v>149301</v>
      </c>
      <c r="D13" s="97">
        <v>21802256.301990129</v>
      </c>
      <c r="E13" s="455">
        <f t="shared" si="0"/>
        <v>0.68479609601861102</v>
      </c>
      <c r="F13" s="485">
        <f t="shared" si="1"/>
        <v>36.549964330790765</v>
      </c>
      <c r="G13" s="462"/>
      <c r="H13" s="587" t="s">
        <v>53</v>
      </c>
      <c r="I13" s="588"/>
    </row>
    <row r="14" spans="2:11" ht="14.25" customHeight="1" x14ac:dyDescent="0.2">
      <c r="B14" s="458">
        <v>2020</v>
      </c>
      <c r="C14" s="97">
        <v>207475</v>
      </c>
      <c r="D14" s="97">
        <v>27481439.972801309</v>
      </c>
      <c r="E14" s="455">
        <f t="shared" si="0"/>
        <v>0.75496407832100632</v>
      </c>
      <c r="F14" s="485">
        <f t="shared" si="1"/>
        <v>38.964240025184019</v>
      </c>
      <c r="G14" s="462"/>
      <c r="H14" s="133" t="s">
        <v>173</v>
      </c>
      <c r="I14" s="483">
        <v>5.2451079122484847</v>
      </c>
      <c r="J14" s="479"/>
      <c r="K14" s="5"/>
    </row>
    <row r="15" spans="2:11" ht="14.25" customHeight="1" x14ac:dyDescent="0.25">
      <c r="B15" s="459">
        <v>2021</v>
      </c>
      <c r="C15" s="136">
        <v>316271</v>
      </c>
      <c r="D15" s="136">
        <v>46687235.680271797</v>
      </c>
      <c r="E15" s="463">
        <f t="shared" si="0"/>
        <v>0.67742498649078042</v>
      </c>
      <c r="F15" s="486">
        <f t="shared" si="1"/>
        <v>52.438125075310268</v>
      </c>
      <c r="G15" s="462"/>
      <c r="H15" s="2"/>
      <c r="I15" s="464"/>
      <c r="J15" s="5"/>
    </row>
    <row r="16" spans="2:11" ht="14.25" customHeight="1" x14ac:dyDescent="0.2">
      <c r="C16" s="546"/>
      <c r="G16" s="460"/>
      <c r="H16" s="3"/>
      <c r="I16" s="5"/>
      <c r="J16" s="5"/>
    </row>
    <row r="17" spans="2:10" x14ac:dyDescent="0.2">
      <c r="B17" s="128" t="s">
        <v>124</v>
      </c>
      <c r="C17" s="150"/>
      <c r="D17" s="465"/>
      <c r="E17" s="150"/>
      <c r="F17" s="480"/>
      <c r="G17" s="481"/>
      <c r="H17" s="93"/>
      <c r="I17" s="93"/>
    </row>
    <row r="18" spans="2:10" ht="14.25" customHeight="1" x14ac:dyDescent="0.2">
      <c r="B18" s="545" t="s">
        <v>84</v>
      </c>
      <c r="C18" s="93"/>
      <c r="D18" s="93"/>
      <c r="E18" s="93"/>
      <c r="F18" s="93"/>
      <c r="G18" s="93"/>
      <c r="H18" s="93"/>
      <c r="I18" s="93"/>
      <c r="J18" s="3"/>
    </row>
    <row r="19" spans="2:10" ht="14.25" customHeight="1" x14ac:dyDescent="0.2">
      <c r="B19" s="545" t="s">
        <v>203</v>
      </c>
      <c r="C19" s="93"/>
      <c r="D19" s="93"/>
      <c r="E19" s="93"/>
      <c r="F19" s="93"/>
      <c r="G19" s="93"/>
      <c r="H19" s="93"/>
      <c r="I19" s="93"/>
      <c r="J19" s="3"/>
    </row>
    <row r="20" spans="2:10" x14ac:dyDescent="0.2">
      <c r="B20" s="93"/>
      <c r="C20" s="93"/>
      <c r="D20" s="93"/>
      <c r="E20" s="93"/>
      <c r="F20" s="93"/>
      <c r="H20" s="93"/>
      <c r="I20" s="93"/>
      <c r="J20" s="3"/>
    </row>
    <row r="21" spans="2:10" x14ac:dyDescent="0.2">
      <c r="B21" s="127" t="s">
        <v>121</v>
      </c>
      <c r="C21" s="93"/>
      <c r="D21" s="93"/>
      <c r="E21" s="93"/>
      <c r="F21" s="93"/>
      <c r="J21" s="3"/>
    </row>
    <row r="24" spans="2:10" x14ac:dyDescent="0.2">
      <c r="D24" s="94"/>
      <c r="E24" s="4"/>
      <c r="F24" s="3"/>
    </row>
    <row r="25" spans="2:10" x14ac:dyDescent="0.2">
      <c r="D25" s="94"/>
      <c r="F25" s="3"/>
    </row>
    <row r="26" spans="2:10" x14ac:dyDescent="0.2">
      <c r="D26" s="94"/>
      <c r="F26" s="3"/>
    </row>
    <row r="27" spans="2:10" x14ac:dyDescent="0.2">
      <c r="D27" s="94"/>
      <c r="F27" s="3"/>
    </row>
    <row r="28" spans="2:10" x14ac:dyDescent="0.2">
      <c r="C28" s="2"/>
      <c r="D28" s="94"/>
      <c r="F28" s="3"/>
    </row>
    <row r="29" spans="2:10" x14ac:dyDescent="0.2">
      <c r="D29" s="94"/>
      <c r="F29" s="3"/>
    </row>
    <row r="30" spans="2:10" x14ac:dyDescent="0.2">
      <c r="D30" s="94"/>
      <c r="F30" s="3"/>
    </row>
    <row r="33" spans="3:3" x14ac:dyDescent="0.2">
      <c r="C33" s="5"/>
    </row>
  </sheetData>
  <mergeCells count="6">
    <mergeCell ref="F5:F7"/>
    <mergeCell ref="H13:I13"/>
    <mergeCell ref="B5:B8"/>
    <mergeCell ref="C5:C7"/>
    <mergeCell ref="D5:D7"/>
    <mergeCell ref="E5:E7"/>
  </mergeCells>
  <phoneticPr fontId="0" type="noConversion"/>
  <printOptions horizontalCentered="1"/>
  <pageMargins left="0.75" right="0.75" top="1.1811023622047245" bottom="1" header="0" footer="0"/>
  <pageSetup paperSize="9" scale="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A36"/>
  <sheetViews>
    <sheetView showGridLines="0" workbookViewId="0">
      <selection activeCell="O10" sqref="O10"/>
    </sheetView>
  </sheetViews>
  <sheetFormatPr baseColWidth="10" defaultRowHeight="14.25" x14ac:dyDescent="0.2"/>
  <cols>
    <col min="1" max="16384" width="11.42578125" style="1"/>
  </cols>
  <sheetData>
    <row r="36" spans="1:1" x14ac:dyDescent="0.2">
      <c r="A36" s="127" t="s">
        <v>121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">
    <pageSetUpPr fitToPage="1"/>
  </sheetPr>
  <dimension ref="B2:K81"/>
  <sheetViews>
    <sheetView showGridLines="0" workbookViewId="0">
      <selection activeCell="K12" sqref="K12"/>
    </sheetView>
  </sheetViews>
  <sheetFormatPr baseColWidth="10" defaultRowHeight="14.25" x14ac:dyDescent="0.2"/>
  <cols>
    <col min="1" max="1" width="2.140625" style="145" customWidth="1"/>
    <col min="2" max="2" width="27.140625" style="29" customWidth="1"/>
    <col min="3" max="4" width="13.7109375" style="145" bestFit="1" customWidth="1"/>
    <col min="5" max="5" width="13.42578125" style="145" bestFit="1" customWidth="1"/>
    <col min="6" max="10" width="14.28515625" style="145" bestFit="1" customWidth="1"/>
    <col min="11" max="16384" width="11.42578125" style="145"/>
  </cols>
  <sheetData>
    <row r="2" spans="2:11" s="31" customFormat="1" ht="15" x14ac:dyDescent="0.25">
      <c r="B2" s="143" t="s">
        <v>172</v>
      </c>
    </row>
    <row r="3" spans="2:11" x14ac:dyDescent="0.2">
      <c r="C3" s="146"/>
      <c r="D3" s="146"/>
      <c r="E3" s="146"/>
      <c r="F3" s="146"/>
      <c r="G3" s="146"/>
      <c r="H3" s="146"/>
      <c r="I3" s="146"/>
    </row>
    <row r="4" spans="2:11" s="102" customFormat="1" ht="12" customHeight="1" x14ac:dyDescent="0.2">
      <c r="B4" s="594" t="s">
        <v>60</v>
      </c>
      <c r="C4" s="591">
        <v>2015</v>
      </c>
      <c r="D4" s="591">
        <v>2016</v>
      </c>
      <c r="E4" s="591">
        <v>2017</v>
      </c>
      <c r="F4" s="591">
        <v>2018</v>
      </c>
      <c r="G4" s="591">
        <v>2019</v>
      </c>
      <c r="H4" s="591">
        <v>2020</v>
      </c>
      <c r="I4" s="591">
        <v>2021</v>
      </c>
    </row>
    <row r="5" spans="2:11" s="102" customFormat="1" ht="11.25" customHeight="1" x14ac:dyDescent="0.2">
      <c r="B5" s="595"/>
      <c r="C5" s="592"/>
      <c r="D5" s="592"/>
      <c r="E5" s="592"/>
      <c r="F5" s="592"/>
      <c r="G5" s="592"/>
      <c r="H5" s="592"/>
      <c r="I5" s="592"/>
    </row>
    <row r="6" spans="2:11" s="102" customFormat="1" ht="24" customHeight="1" x14ac:dyDescent="0.2">
      <c r="B6" s="596"/>
      <c r="C6" s="593"/>
      <c r="D6" s="593"/>
      <c r="E6" s="593"/>
      <c r="F6" s="593"/>
      <c r="G6" s="593"/>
      <c r="H6" s="593"/>
      <c r="I6" s="593"/>
    </row>
    <row r="7" spans="2:11" s="102" customFormat="1" ht="6.75" customHeight="1" x14ac:dyDescent="0.2">
      <c r="B7" s="37"/>
      <c r="G7" s="162"/>
      <c r="H7" s="162"/>
      <c r="I7" s="162"/>
    </row>
    <row r="8" spans="2:11" s="102" customFormat="1" ht="12" x14ac:dyDescent="0.2">
      <c r="B8" s="208" t="s">
        <v>62</v>
      </c>
      <c r="C8" s="209">
        <v>50642533206.219986</v>
      </c>
      <c r="D8" s="209">
        <v>64980387782.839996</v>
      </c>
      <c r="E8" s="209">
        <v>89454938927.300003</v>
      </c>
      <c r="F8" s="209">
        <v>109338333765.25003</v>
      </c>
      <c r="G8" s="209">
        <v>149301209097.02994</v>
      </c>
      <c r="H8" s="209">
        <v>207474666290.94009</v>
      </c>
      <c r="I8" s="209">
        <v>316272165726.31</v>
      </c>
      <c r="J8" s="461"/>
    </row>
    <row r="9" spans="2:11" s="102" customFormat="1" ht="5.25" customHeight="1" x14ac:dyDescent="0.2">
      <c r="B9" s="210"/>
      <c r="C9" s="147"/>
      <c r="D9" s="147"/>
      <c r="E9" s="147"/>
      <c r="F9" s="147"/>
      <c r="G9" s="147"/>
      <c r="H9" s="147"/>
      <c r="I9" s="147"/>
    </row>
    <row r="10" spans="2:11" s="147" customFormat="1" ht="12" x14ac:dyDescent="0.2">
      <c r="B10" s="163" t="s">
        <v>57</v>
      </c>
      <c r="C10" s="209">
        <v>50624894081.219986</v>
      </c>
      <c r="D10" s="209">
        <v>64964700626.839996</v>
      </c>
      <c r="E10" s="209">
        <v>89454938927.300003</v>
      </c>
      <c r="F10" s="209">
        <v>109338333765.25003</v>
      </c>
      <c r="G10" s="209">
        <v>149301209097.02994</v>
      </c>
      <c r="H10" s="209">
        <v>207474666290.94009</v>
      </c>
      <c r="I10" s="209">
        <v>316272165726.31</v>
      </c>
      <c r="J10" s="148"/>
      <c r="K10" s="148"/>
    </row>
    <row r="11" spans="2:11" s="147" customFormat="1" ht="12" x14ac:dyDescent="0.2">
      <c r="B11" s="32" t="s">
        <v>104</v>
      </c>
      <c r="C11" s="217">
        <v>12500000</v>
      </c>
      <c r="D11" s="218">
        <v>20000000</v>
      </c>
      <c r="E11" s="218">
        <v>31435186</v>
      </c>
      <c r="F11" s="218">
        <v>61672067</v>
      </c>
      <c r="G11" s="218">
        <v>63702140.780000001</v>
      </c>
      <c r="H11" s="218">
        <v>73305815.909999996</v>
      </c>
      <c r="I11" s="218">
        <v>173288444</v>
      </c>
      <c r="J11" s="148"/>
    </row>
    <row r="12" spans="2:11" s="147" customFormat="1" ht="12" x14ac:dyDescent="0.2">
      <c r="B12" s="32" t="s">
        <v>102</v>
      </c>
      <c r="C12" s="217">
        <v>535505452.19</v>
      </c>
      <c r="D12" s="219">
        <v>695666438.92999995</v>
      </c>
      <c r="E12" s="219">
        <v>943442931.37</v>
      </c>
      <c r="F12" s="219">
        <v>1176683977.47</v>
      </c>
      <c r="G12" s="219">
        <v>1576304272.4100001</v>
      </c>
      <c r="H12" s="219">
        <v>2266865274.2800002</v>
      </c>
      <c r="I12" s="219">
        <v>3370321984.29</v>
      </c>
      <c r="J12" s="148"/>
    </row>
    <row r="13" spans="2:11" s="102" customFormat="1" ht="12" x14ac:dyDescent="0.2">
      <c r="B13" s="32" t="s">
        <v>72</v>
      </c>
      <c r="C13" s="217">
        <v>317682249.5</v>
      </c>
      <c r="D13" s="219">
        <v>322032503</v>
      </c>
      <c r="E13" s="219">
        <v>519408115.37</v>
      </c>
      <c r="F13" s="219">
        <v>610846382.39999998</v>
      </c>
      <c r="G13" s="219">
        <v>909093423.97000003</v>
      </c>
      <c r="H13" s="219">
        <v>1443836222.9100001</v>
      </c>
      <c r="I13" s="219">
        <v>2199360230.25</v>
      </c>
      <c r="J13" s="148"/>
    </row>
    <row r="14" spans="2:11" s="102" customFormat="1" ht="12" x14ac:dyDescent="0.2">
      <c r="B14" s="32" t="s">
        <v>73</v>
      </c>
      <c r="C14" s="217">
        <v>308536020.82000005</v>
      </c>
      <c r="D14" s="219">
        <v>341441784.31</v>
      </c>
      <c r="E14" s="219">
        <v>407436187.87</v>
      </c>
      <c r="F14" s="219">
        <v>472429050.22000003</v>
      </c>
      <c r="G14" s="219">
        <v>698324869.88999987</v>
      </c>
      <c r="H14" s="219">
        <v>1081715587.01</v>
      </c>
      <c r="I14" s="219">
        <v>1727020095</v>
      </c>
      <c r="J14" s="148"/>
    </row>
    <row r="15" spans="2:11" s="102" customFormat="1" ht="12" x14ac:dyDescent="0.2">
      <c r="B15" s="32" t="s">
        <v>1</v>
      </c>
      <c r="C15" s="217">
        <v>8367685621.79</v>
      </c>
      <c r="D15" s="219">
        <v>11446942663.219999</v>
      </c>
      <c r="E15" s="219">
        <v>15457755486.110001</v>
      </c>
      <c r="F15" s="219">
        <v>19383738255.900002</v>
      </c>
      <c r="G15" s="219">
        <v>26783713180.540001</v>
      </c>
      <c r="H15" s="219">
        <v>37776646999.599998</v>
      </c>
      <c r="I15" s="219">
        <v>56131026433.620003</v>
      </c>
      <c r="J15" s="148"/>
    </row>
    <row r="16" spans="2:11" s="102" customFormat="1" ht="12" x14ac:dyDescent="0.2">
      <c r="B16" s="32" t="s">
        <v>2</v>
      </c>
      <c r="C16" s="217">
        <v>642224043</v>
      </c>
      <c r="D16" s="219">
        <v>852464429</v>
      </c>
      <c r="E16" s="219">
        <v>1179739513</v>
      </c>
      <c r="F16" s="219">
        <v>1485852970.45</v>
      </c>
      <c r="G16" s="219">
        <v>1990628150.3600001</v>
      </c>
      <c r="H16" s="219">
        <v>2715030777.9499998</v>
      </c>
      <c r="I16" s="219">
        <v>4012115117.54</v>
      </c>
      <c r="J16" s="148"/>
    </row>
    <row r="17" spans="2:10" s="102" customFormat="1" ht="12" x14ac:dyDescent="0.2">
      <c r="B17" s="32" t="s">
        <v>79</v>
      </c>
      <c r="C17" s="217">
        <v>831212957.29000008</v>
      </c>
      <c r="D17" s="219">
        <v>1006073041.86</v>
      </c>
      <c r="E17" s="219">
        <v>1410428800.4400001</v>
      </c>
      <c r="F17" s="219">
        <v>1713163709.3800001</v>
      </c>
      <c r="G17" s="219">
        <v>2299973468.8699999</v>
      </c>
      <c r="H17" s="219">
        <v>3247766097.1599998</v>
      </c>
      <c r="I17" s="219">
        <v>4970784293.2200003</v>
      </c>
      <c r="J17" s="148"/>
    </row>
    <row r="18" spans="2:10" s="102" customFormat="1" ht="12" x14ac:dyDescent="0.2">
      <c r="B18" s="32" t="s">
        <v>56</v>
      </c>
      <c r="C18" s="217">
        <v>208831807.53999999</v>
      </c>
      <c r="D18" s="219">
        <v>197994758.63</v>
      </c>
      <c r="E18" s="219">
        <v>305409555</v>
      </c>
      <c r="F18" s="219">
        <v>342643872</v>
      </c>
      <c r="G18" s="219">
        <v>526568180</v>
      </c>
      <c r="H18" s="219">
        <v>803678031.47000003</v>
      </c>
      <c r="I18" s="219">
        <v>1481808610.1500001</v>
      </c>
    </row>
    <row r="19" spans="2:10" s="102" customFormat="1" ht="12" x14ac:dyDescent="0.2">
      <c r="B19" s="32" t="s">
        <v>41</v>
      </c>
      <c r="C19" s="217">
        <v>213519376</v>
      </c>
      <c r="D19" s="219">
        <v>270239660.73000002</v>
      </c>
      <c r="E19" s="219">
        <v>386923834.90999997</v>
      </c>
      <c r="F19" s="219">
        <v>478958208.84999996</v>
      </c>
      <c r="G19" s="219">
        <v>599937609.91000009</v>
      </c>
      <c r="H19" s="219">
        <v>823275177.47000003</v>
      </c>
      <c r="I19" s="219">
        <v>1225875244.24</v>
      </c>
    </row>
    <row r="20" spans="2:10" s="102" customFormat="1" ht="12" x14ac:dyDescent="0.2">
      <c r="B20" s="32" t="s">
        <v>3</v>
      </c>
      <c r="C20" s="217">
        <v>1101133954.8199999</v>
      </c>
      <c r="D20" s="219">
        <v>1409193984.3</v>
      </c>
      <c r="E20" s="219">
        <v>1907134451.6499999</v>
      </c>
      <c r="F20" s="219">
        <v>2352669737.5599999</v>
      </c>
      <c r="G20" s="219">
        <v>3069579113.3699999</v>
      </c>
      <c r="H20" s="219">
        <v>4269927081.8800001</v>
      </c>
      <c r="I20" s="219">
        <v>6611591603.7199993</v>
      </c>
    </row>
    <row r="21" spans="2:10" s="102" customFormat="1" ht="12" x14ac:dyDescent="0.2">
      <c r="B21" s="32" t="s">
        <v>105</v>
      </c>
      <c r="C21" s="217">
        <v>25441256</v>
      </c>
      <c r="D21" s="219">
        <v>0</v>
      </c>
      <c r="E21" s="219">
        <v>39495107</v>
      </c>
      <c r="F21" s="219">
        <v>69514837</v>
      </c>
      <c r="G21" s="219">
        <v>92390287.519999996</v>
      </c>
      <c r="H21" s="219">
        <v>205051288.91</v>
      </c>
      <c r="I21" s="219">
        <v>490473279</v>
      </c>
    </row>
    <row r="22" spans="2:10" s="102" customFormat="1" ht="12" x14ac:dyDescent="0.2">
      <c r="B22" s="32" t="s">
        <v>4</v>
      </c>
      <c r="C22" s="217">
        <v>3323559577.8600001</v>
      </c>
      <c r="D22" s="219">
        <v>4371191606.0600004</v>
      </c>
      <c r="E22" s="219">
        <v>6095899916.29</v>
      </c>
      <c r="F22" s="219">
        <v>7378620937.4799995</v>
      </c>
      <c r="G22" s="219">
        <v>10136814018.960001</v>
      </c>
      <c r="H22" s="219">
        <v>13876931718.57</v>
      </c>
      <c r="I22" s="219">
        <v>21333928918.810001</v>
      </c>
    </row>
    <row r="23" spans="2:10" s="102" customFormat="1" ht="12" x14ac:dyDescent="0.2">
      <c r="B23" s="32" t="s">
        <v>5</v>
      </c>
      <c r="C23" s="217">
        <v>1881370214.48</v>
      </c>
      <c r="D23" s="219">
        <v>2498288135.52</v>
      </c>
      <c r="E23" s="219">
        <v>3503765655.9499998</v>
      </c>
      <c r="F23" s="219">
        <v>4264850520</v>
      </c>
      <c r="G23" s="219">
        <v>5887517297.96</v>
      </c>
      <c r="H23" s="219">
        <v>7968137747.5300007</v>
      </c>
      <c r="I23" s="219">
        <v>11799643762.039999</v>
      </c>
    </row>
    <row r="24" spans="2:10" s="102" customFormat="1" ht="12" x14ac:dyDescent="0.2">
      <c r="B24" s="41" t="s">
        <v>106</v>
      </c>
      <c r="C24" s="221">
        <v>0</v>
      </c>
      <c r="D24" s="222">
        <v>57603055</v>
      </c>
      <c r="E24" s="222">
        <v>67066711</v>
      </c>
      <c r="F24" s="222">
        <v>94604380</v>
      </c>
      <c r="G24" s="219">
        <v>120684584.87</v>
      </c>
      <c r="H24" s="219">
        <v>178558056.91</v>
      </c>
      <c r="I24" s="219">
        <v>327869956</v>
      </c>
    </row>
    <row r="25" spans="2:10" s="102" customFormat="1" ht="12" x14ac:dyDescent="0.2">
      <c r="B25" s="32" t="s">
        <v>6</v>
      </c>
      <c r="C25" s="217">
        <v>655227248.12</v>
      </c>
      <c r="D25" s="219">
        <v>830137308.47000003</v>
      </c>
      <c r="E25" s="219">
        <v>1154102993.0799999</v>
      </c>
      <c r="F25" s="219">
        <v>1394157001.5799999</v>
      </c>
      <c r="G25" s="219">
        <v>1857107815.3199999</v>
      </c>
      <c r="H25" s="219">
        <v>2766021348.8000002</v>
      </c>
      <c r="I25" s="219">
        <v>4116228995.1999998</v>
      </c>
    </row>
    <row r="26" spans="2:10" s="102" customFormat="1" ht="12" x14ac:dyDescent="0.2">
      <c r="B26" s="32" t="s">
        <v>7</v>
      </c>
      <c r="C26" s="217">
        <v>426097107.30000001</v>
      </c>
      <c r="D26" s="219">
        <v>541161777.56999993</v>
      </c>
      <c r="E26" s="219">
        <v>720190676.38999999</v>
      </c>
      <c r="F26" s="219">
        <v>886617793.25999999</v>
      </c>
      <c r="G26" s="219">
        <v>1160395626.3</v>
      </c>
      <c r="H26" s="219">
        <v>1609539929.73</v>
      </c>
      <c r="I26" s="219">
        <v>2380635988</v>
      </c>
    </row>
    <row r="27" spans="2:10" s="102" customFormat="1" ht="12" x14ac:dyDescent="0.2">
      <c r="B27" s="32" t="s">
        <v>8</v>
      </c>
      <c r="C27" s="217">
        <v>345925961.64000005</v>
      </c>
      <c r="D27" s="219">
        <v>432957996.55000001</v>
      </c>
      <c r="E27" s="219">
        <v>664343576.21000004</v>
      </c>
      <c r="F27" s="219">
        <v>778751773.00999999</v>
      </c>
      <c r="G27" s="219">
        <v>1049123647.0599999</v>
      </c>
      <c r="H27" s="219">
        <v>1448408998.79</v>
      </c>
      <c r="I27" s="219">
        <v>2198233281.3699999</v>
      </c>
    </row>
    <row r="28" spans="2:10" s="102" customFormat="1" ht="12" x14ac:dyDescent="0.2">
      <c r="B28" s="32" t="s">
        <v>107</v>
      </c>
      <c r="C28" s="217">
        <v>0</v>
      </c>
      <c r="D28" s="219">
        <v>12485191</v>
      </c>
      <c r="E28" s="219">
        <v>28585153</v>
      </c>
      <c r="F28" s="219">
        <v>113530393.37</v>
      </c>
      <c r="G28" s="219">
        <v>74588959.689999998</v>
      </c>
      <c r="H28" s="219">
        <v>144593512.91</v>
      </c>
      <c r="I28" s="219">
        <v>357608742.06999999</v>
      </c>
    </row>
    <row r="29" spans="2:10" s="102" customFormat="1" ht="12" x14ac:dyDescent="0.2">
      <c r="B29" s="32" t="s">
        <v>108</v>
      </c>
      <c r="C29" s="217">
        <v>167019490</v>
      </c>
      <c r="D29" s="219">
        <v>53435516</v>
      </c>
      <c r="E29" s="219">
        <v>240823599.47</v>
      </c>
      <c r="F29" s="219">
        <v>295532329.81</v>
      </c>
      <c r="G29" s="219">
        <v>564397318.76999998</v>
      </c>
      <c r="H29" s="219">
        <v>790325780.90999997</v>
      </c>
      <c r="I29" s="219">
        <v>1620802592.6099999</v>
      </c>
    </row>
    <row r="30" spans="2:10" s="102" customFormat="1" ht="12" x14ac:dyDescent="0.2">
      <c r="B30" s="32" t="s">
        <v>99</v>
      </c>
      <c r="C30" s="217">
        <v>304781304</v>
      </c>
      <c r="D30" s="219">
        <v>181997218</v>
      </c>
      <c r="E30" s="219">
        <v>324054852</v>
      </c>
      <c r="F30" s="219">
        <v>443813986.56999999</v>
      </c>
      <c r="G30" s="219">
        <v>655692529.41000009</v>
      </c>
      <c r="H30" s="219">
        <v>1051857208.91</v>
      </c>
      <c r="I30" s="219">
        <v>1803605850.5699999</v>
      </c>
    </row>
    <row r="31" spans="2:10" s="102" customFormat="1" ht="12" x14ac:dyDescent="0.2">
      <c r="B31" s="32" t="s">
        <v>9</v>
      </c>
      <c r="C31" s="217">
        <v>599367016</v>
      </c>
      <c r="D31" s="219">
        <v>792057103</v>
      </c>
      <c r="E31" s="219">
        <v>1098088031.3699999</v>
      </c>
      <c r="F31" s="219">
        <v>1355482931.01</v>
      </c>
      <c r="G31" s="219">
        <v>1810546883.51</v>
      </c>
      <c r="H31" s="219">
        <v>2589429797.04</v>
      </c>
      <c r="I31" s="219">
        <v>3895540152.6399999</v>
      </c>
    </row>
    <row r="32" spans="2:10" s="102" customFormat="1" ht="12" x14ac:dyDescent="0.2">
      <c r="B32" s="32" t="s">
        <v>10</v>
      </c>
      <c r="C32" s="217">
        <v>728044442.86000001</v>
      </c>
      <c r="D32" s="219">
        <v>1039809873.1900001</v>
      </c>
      <c r="E32" s="219">
        <v>1390144514</v>
      </c>
      <c r="F32" s="219">
        <v>1751722569</v>
      </c>
      <c r="G32" s="219">
        <v>2407369357.8499999</v>
      </c>
      <c r="H32" s="219">
        <v>3342317176.6300001</v>
      </c>
      <c r="I32" s="219">
        <v>5305084096.9300003</v>
      </c>
    </row>
    <row r="33" spans="2:9" s="102" customFormat="1" ht="12" x14ac:dyDescent="0.2">
      <c r="B33" s="32" t="s">
        <v>11</v>
      </c>
      <c r="C33" s="217">
        <v>558388043.15999997</v>
      </c>
      <c r="D33" s="219">
        <v>717240521.99000001</v>
      </c>
      <c r="E33" s="219">
        <v>964399260</v>
      </c>
      <c r="F33" s="219">
        <v>1183211370</v>
      </c>
      <c r="G33" s="219">
        <v>1575937464.3899999</v>
      </c>
      <c r="H33" s="219">
        <v>2260035382.0700002</v>
      </c>
      <c r="I33" s="219">
        <v>3566431082.8499999</v>
      </c>
    </row>
    <row r="34" spans="2:9" s="102" customFormat="1" ht="12" x14ac:dyDescent="0.2">
      <c r="B34" s="32" t="s">
        <v>12</v>
      </c>
      <c r="C34" s="217">
        <v>3296294682.0500002</v>
      </c>
      <c r="D34" s="219">
        <v>4307721057.5099993</v>
      </c>
      <c r="E34" s="219">
        <v>6115841967.29</v>
      </c>
      <c r="F34" s="219">
        <v>7353221183.8900003</v>
      </c>
      <c r="G34" s="219">
        <v>10325781975.9</v>
      </c>
      <c r="H34" s="219">
        <v>14135681373.009998</v>
      </c>
      <c r="I34" s="219">
        <v>21145261736.110001</v>
      </c>
    </row>
    <row r="35" spans="2:9" s="102" customFormat="1" ht="12" x14ac:dyDescent="0.2">
      <c r="B35" s="32" t="s">
        <v>13</v>
      </c>
      <c r="C35" s="217">
        <v>578921734</v>
      </c>
      <c r="D35" s="219">
        <v>773192454.20000005</v>
      </c>
      <c r="E35" s="219">
        <v>1089794471.72</v>
      </c>
      <c r="F35" s="219">
        <v>1346147946</v>
      </c>
      <c r="G35" s="219">
        <v>1797222481.8900001</v>
      </c>
      <c r="H35" s="219">
        <v>2438440917.8000002</v>
      </c>
      <c r="I35" s="219">
        <v>3812521305</v>
      </c>
    </row>
    <row r="36" spans="2:9" s="102" customFormat="1" ht="12" x14ac:dyDescent="0.2">
      <c r="B36" s="32" t="s">
        <v>59</v>
      </c>
      <c r="C36" s="217">
        <v>418283063.34000003</v>
      </c>
      <c r="D36" s="219">
        <v>492801295.24000001</v>
      </c>
      <c r="E36" s="219">
        <v>605063237.52999997</v>
      </c>
      <c r="F36" s="219">
        <v>761102876.78999996</v>
      </c>
      <c r="G36" s="219">
        <v>990996992.98999989</v>
      </c>
      <c r="H36" s="219">
        <v>1348603102.1400001</v>
      </c>
      <c r="I36" s="219">
        <v>2095731902.03</v>
      </c>
    </row>
    <row r="37" spans="2:9" s="102" customFormat="1" ht="12" x14ac:dyDescent="0.2">
      <c r="B37" s="32" t="s">
        <v>14</v>
      </c>
      <c r="C37" s="217">
        <v>1257254998.26</v>
      </c>
      <c r="D37" s="219">
        <v>1671561269.98</v>
      </c>
      <c r="E37" s="219">
        <v>2283427267.3200002</v>
      </c>
      <c r="F37" s="219">
        <v>2770390283.6399999</v>
      </c>
      <c r="G37" s="219">
        <v>3743374682.4100003</v>
      </c>
      <c r="H37" s="219">
        <v>5091199548.0900002</v>
      </c>
      <c r="I37" s="219">
        <v>7502795665.9300003</v>
      </c>
    </row>
    <row r="38" spans="2:9" s="102" customFormat="1" ht="12" x14ac:dyDescent="0.2">
      <c r="B38" s="32" t="s">
        <v>15</v>
      </c>
      <c r="C38" s="217">
        <v>730994695.32000005</v>
      </c>
      <c r="D38" s="219">
        <v>944504663.51999998</v>
      </c>
      <c r="E38" s="219">
        <v>1260840659.3599999</v>
      </c>
      <c r="F38" s="219">
        <v>1509308860.3399999</v>
      </c>
      <c r="G38" s="219">
        <v>2048241195.03</v>
      </c>
      <c r="H38" s="219">
        <v>2734305051.75</v>
      </c>
      <c r="I38" s="219">
        <v>4537950313</v>
      </c>
    </row>
    <row r="39" spans="2:9" s="102" customFormat="1" ht="12" x14ac:dyDescent="0.2">
      <c r="B39" s="32" t="s">
        <v>80</v>
      </c>
      <c r="C39" s="217">
        <v>634277181.30000007</v>
      </c>
      <c r="D39" s="219">
        <v>839968641.37</v>
      </c>
      <c r="E39" s="219">
        <v>1139176844.6100001</v>
      </c>
      <c r="F39" s="219">
        <v>1429132583.5</v>
      </c>
      <c r="G39" s="219">
        <v>1935568454.8099999</v>
      </c>
      <c r="H39" s="219">
        <v>2730827575.6300001</v>
      </c>
      <c r="I39" s="219">
        <v>3964671230.7199998</v>
      </c>
    </row>
    <row r="40" spans="2:9" s="102" customFormat="1" ht="12" x14ac:dyDescent="0.2">
      <c r="B40" s="32" t="s">
        <v>16</v>
      </c>
      <c r="C40" s="217">
        <v>1001980111</v>
      </c>
      <c r="D40" s="219">
        <v>1345003246.47</v>
      </c>
      <c r="E40" s="219">
        <v>1829351467.8499999</v>
      </c>
      <c r="F40" s="219">
        <v>2297733402.3000002</v>
      </c>
      <c r="G40" s="219">
        <v>3112872700.8199997</v>
      </c>
      <c r="H40" s="219">
        <v>4467295640.7799997</v>
      </c>
      <c r="I40" s="219">
        <v>6884807008.79</v>
      </c>
    </row>
    <row r="41" spans="2:9" s="102" customFormat="1" ht="12" x14ac:dyDescent="0.2">
      <c r="B41" s="32" t="s">
        <v>17</v>
      </c>
      <c r="C41" s="217">
        <v>764272277.36000001</v>
      </c>
      <c r="D41" s="219">
        <v>1011596063.22</v>
      </c>
      <c r="E41" s="219">
        <v>1345511112.1600001</v>
      </c>
      <c r="F41" s="219">
        <v>1648890916.4200001</v>
      </c>
      <c r="G41" s="219">
        <v>2179493008.0599999</v>
      </c>
      <c r="H41" s="219">
        <v>3107003660.25</v>
      </c>
      <c r="I41" s="219">
        <v>4747008960.9399996</v>
      </c>
    </row>
    <row r="42" spans="2:9" s="102" customFormat="1" ht="12" x14ac:dyDescent="0.2">
      <c r="B42" s="32" t="s">
        <v>74</v>
      </c>
      <c r="C42" s="217">
        <v>170922346</v>
      </c>
      <c r="D42" s="219">
        <v>205125117</v>
      </c>
      <c r="E42" s="219">
        <v>333883545.19</v>
      </c>
      <c r="F42" s="219">
        <v>376305142.80000001</v>
      </c>
      <c r="G42" s="219">
        <v>566687975.64999998</v>
      </c>
      <c r="H42" s="219">
        <v>842785364.26999998</v>
      </c>
      <c r="I42" s="219">
        <v>1463081920.3299999</v>
      </c>
    </row>
    <row r="43" spans="2:9" s="102" customFormat="1" ht="12" x14ac:dyDescent="0.2">
      <c r="B43" s="32" t="s">
        <v>18</v>
      </c>
      <c r="C43" s="217">
        <v>1361459791.1700001</v>
      </c>
      <c r="D43" s="219">
        <v>1804611478.6800001</v>
      </c>
      <c r="E43" s="219">
        <v>2431272902.2800002</v>
      </c>
      <c r="F43" s="219">
        <v>2989888775.8000002</v>
      </c>
      <c r="G43" s="219">
        <v>4103946738.9900002</v>
      </c>
      <c r="H43" s="219">
        <v>5641447450.0299997</v>
      </c>
      <c r="I43" s="219">
        <v>8428555794.2600002</v>
      </c>
    </row>
    <row r="44" spans="2:9" s="102" customFormat="1" ht="12" x14ac:dyDescent="0.2">
      <c r="B44" s="32" t="s">
        <v>81</v>
      </c>
      <c r="C44" s="217">
        <v>227481841</v>
      </c>
      <c r="D44" s="219">
        <v>317983548</v>
      </c>
      <c r="E44" s="219">
        <v>500431728</v>
      </c>
      <c r="F44" s="219">
        <v>562026787.05999994</v>
      </c>
      <c r="G44" s="219">
        <v>722211030.88999999</v>
      </c>
      <c r="H44" s="219">
        <v>877100225.47000003</v>
      </c>
      <c r="I44" s="219">
        <v>1627461826.22</v>
      </c>
    </row>
    <row r="45" spans="2:9" s="102" customFormat="1" ht="12" x14ac:dyDescent="0.2">
      <c r="B45" s="32" t="s">
        <v>75</v>
      </c>
      <c r="C45" s="217">
        <v>90934413</v>
      </c>
      <c r="D45" s="219">
        <v>118379935</v>
      </c>
      <c r="E45" s="219">
        <v>187317099</v>
      </c>
      <c r="F45" s="219">
        <v>224809419</v>
      </c>
      <c r="G45" s="219">
        <v>309933429.89999998</v>
      </c>
      <c r="H45" s="219">
        <v>471979917.91000003</v>
      </c>
      <c r="I45" s="219">
        <v>842584915.39999998</v>
      </c>
    </row>
    <row r="46" spans="2:9" s="102" customFormat="1" ht="12" x14ac:dyDescent="0.2">
      <c r="B46" s="32" t="s">
        <v>52</v>
      </c>
      <c r="C46" s="217">
        <v>488228322.44</v>
      </c>
      <c r="D46" s="219">
        <v>638182328.38</v>
      </c>
      <c r="E46" s="219">
        <v>862310131</v>
      </c>
      <c r="F46" s="219">
        <v>1054395418</v>
      </c>
      <c r="G46" s="219">
        <v>1414455443.5599999</v>
      </c>
      <c r="H46" s="219">
        <v>2012463635.1400001</v>
      </c>
      <c r="I46" s="219">
        <v>2980391914.6500001</v>
      </c>
    </row>
    <row r="47" spans="2:9" s="102" customFormat="1" ht="12" x14ac:dyDescent="0.2">
      <c r="B47" s="32" t="s">
        <v>93</v>
      </c>
      <c r="C47" s="217">
        <v>860664100.01999998</v>
      </c>
      <c r="D47" s="219">
        <v>1138007647</v>
      </c>
      <c r="E47" s="219">
        <v>1536404364</v>
      </c>
      <c r="F47" s="219">
        <v>1873611846</v>
      </c>
      <c r="G47" s="219">
        <v>2479727068</v>
      </c>
      <c r="H47" s="219">
        <v>3542776145.6900001</v>
      </c>
      <c r="I47" s="219">
        <v>5150471236.4700003</v>
      </c>
    </row>
    <row r="48" spans="2:9" s="102" customFormat="1" ht="12" x14ac:dyDescent="0.2">
      <c r="B48" s="32" t="s">
        <v>109</v>
      </c>
      <c r="C48" s="217">
        <v>0</v>
      </c>
      <c r="D48" s="219">
        <v>0</v>
      </c>
      <c r="E48" s="219">
        <v>152071472</v>
      </c>
      <c r="F48" s="219">
        <v>190811833</v>
      </c>
      <c r="G48" s="219">
        <v>245156362.34</v>
      </c>
      <c r="H48" s="219">
        <v>381652863.91000003</v>
      </c>
      <c r="I48" s="219">
        <v>692865155.25</v>
      </c>
    </row>
    <row r="49" spans="2:9" s="102" customFormat="1" ht="12" x14ac:dyDescent="0.2">
      <c r="B49" s="32" t="s">
        <v>19</v>
      </c>
      <c r="C49" s="217">
        <v>607933475.53999996</v>
      </c>
      <c r="D49" s="219">
        <v>575150563.47000003</v>
      </c>
      <c r="E49" s="219">
        <v>806744578.22000003</v>
      </c>
      <c r="F49" s="219">
        <v>993442855.87</v>
      </c>
      <c r="G49" s="219">
        <v>1252741923.54</v>
      </c>
      <c r="H49" s="219">
        <v>1929020688.26</v>
      </c>
      <c r="I49" s="219">
        <v>2921763355.0999999</v>
      </c>
    </row>
    <row r="50" spans="2:9" s="102" customFormat="1" ht="12" x14ac:dyDescent="0.2">
      <c r="B50" s="32" t="s">
        <v>110</v>
      </c>
      <c r="C50" s="217">
        <v>17500000</v>
      </c>
      <c r="D50" s="219">
        <v>55398050</v>
      </c>
      <c r="E50" s="219">
        <v>124779553</v>
      </c>
      <c r="F50" s="219">
        <v>130249169</v>
      </c>
      <c r="G50" s="219">
        <v>196622655.38999999</v>
      </c>
      <c r="H50" s="219">
        <v>333170139.91000003</v>
      </c>
      <c r="I50" s="219">
        <v>670412378.21000004</v>
      </c>
    </row>
    <row r="51" spans="2:9" s="102" customFormat="1" ht="12" x14ac:dyDescent="0.2">
      <c r="B51" s="32" t="s">
        <v>20</v>
      </c>
      <c r="C51" s="217">
        <v>803603360.06000006</v>
      </c>
      <c r="D51" s="219">
        <v>1036770002.5300001</v>
      </c>
      <c r="E51" s="219">
        <v>1375269272.2299998</v>
      </c>
      <c r="F51" s="219">
        <v>1679196337.3</v>
      </c>
      <c r="G51" s="219">
        <v>2343323598.0499997</v>
      </c>
      <c r="H51" s="219">
        <v>3046958389.2799997</v>
      </c>
      <c r="I51" s="219">
        <v>4714899663.1599998</v>
      </c>
    </row>
    <row r="52" spans="2:9" s="102" customFormat="1" ht="12" x14ac:dyDescent="0.2">
      <c r="B52" s="32" t="s">
        <v>55</v>
      </c>
      <c r="C52" s="217">
        <v>364198983.17000002</v>
      </c>
      <c r="D52" s="219">
        <v>504079771.58999997</v>
      </c>
      <c r="E52" s="219">
        <v>845622060</v>
      </c>
      <c r="F52" s="219">
        <v>903799590.25999999</v>
      </c>
      <c r="G52" s="219">
        <v>1320982300.3999999</v>
      </c>
      <c r="H52" s="219">
        <v>1822293434.96</v>
      </c>
      <c r="I52" s="219">
        <v>2621710945.5600004</v>
      </c>
    </row>
    <row r="53" spans="2:9" s="102" customFormat="1" ht="12" x14ac:dyDescent="0.2">
      <c r="B53" s="32" t="s">
        <v>21</v>
      </c>
      <c r="C53" s="217">
        <v>2418522343.3499999</v>
      </c>
      <c r="D53" s="219">
        <v>3138656426.4199996</v>
      </c>
      <c r="E53" s="219">
        <v>4311818869.7000008</v>
      </c>
      <c r="F53" s="219">
        <v>5325041853.96</v>
      </c>
      <c r="G53" s="219">
        <v>7324844880.3999996</v>
      </c>
      <c r="H53" s="219">
        <v>10056061666.84</v>
      </c>
      <c r="I53" s="219">
        <v>14816960198.629999</v>
      </c>
    </row>
    <row r="54" spans="2:9" s="102" customFormat="1" ht="12" x14ac:dyDescent="0.2">
      <c r="B54" s="32" t="s">
        <v>22</v>
      </c>
      <c r="C54" s="217">
        <v>828268303.18000007</v>
      </c>
      <c r="D54" s="219">
        <v>1073223606.6900001</v>
      </c>
      <c r="E54" s="219">
        <v>1476584718.3599999</v>
      </c>
      <c r="F54" s="219">
        <v>1789863254.76</v>
      </c>
      <c r="G54" s="219">
        <v>2439450465.0799999</v>
      </c>
      <c r="H54" s="219">
        <v>3206844396.6700001</v>
      </c>
      <c r="I54" s="219">
        <v>4899910887</v>
      </c>
    </row>
    <row r="55" spans="2:9" s="102" customFormat="1" ht="12" x14ac:dyDescent="0.2">
      <c r="B55" s="32" t="s">
        <v>111</v>
      </c>
      <c r="C55" s="217">
        <v>0</v>
      </c>
      <c r="D55" s="219">
        <v>12759455</v>
      </c>
      <c r="E55" s="219">
        <v>83297772</v>
      </c>
      <c r="F55" s="219">
        <v>111088944</v>
      </c>
      <c r="G55" s="219">
        <v>161454596.16</v>
      </c>
      <c r="H55" s="219">
        <v>188839669.91</v>
      </c>
      <c r="I55" s="219">
        <v>495896141.24000001</v>
      </c>
    </row>
    <row r="56" spans="2:9" s="102" customFormat="1" ht="12" x14ac:dyDescent="0.2">
      <c r="B56" s="32" t="s">
        <v>23</v>
      </c>
      <c r="C56" s="217">
        <v>1400184810.74</v>
      </c>
      <c r="D56" s="219">
        <v>1851268629.1099999</v>
      </c>
      <c r="E56" s="219">
        <v>2478998389.5100002</v>
      </c>
      <c r="F56" s="219">
        <v>3075859302.98</v>
      </c>
      <c r="G56" s="219">
        <v>4096727919.8600001</v>
      </c>
      <c r="H56" s="219">
        <v>5508651347.0299997</v>
      </c>
      <c r="I56" s="219">
        <v>8051001061.8999996</v>
      </c>
    </row>
    <row r="57" spans="2:9" s="102" customFormat="1" ht="12" x14ac:dyDescent="0.2">
      <c r="B57" s="32" t="s">
        <v>24</v>
      </c>
      <c r="C57" s="217">
        <v>879533270.27999997</v>
      </c>
      <c r="D57" s="219">
        <v>1153639537.1300001</v>
      </c>
      <c r="E57" s="219">
        <v>1530607776.5600002</v>
      </c>
      <c r="F57" s="219">
        <v>1919692904.1600001</v>
      </c>
      <c r="G57" s="219">
        <v>2622017486.0599999</v>
      </c>
      <c r="H57" s="219">
        <v>3656477192.1700001</v>
      </c>
      <c r="I57" s="219">
        <v>5685291601.7700005</v>
      </c>
    </row>
    <row r="58" spans="2:9" s="102" customFormat="1" ht="12" x14ac:dyDescent="0.2">
      <c r="B58" s="32" t="s">
        <v>98</v>
      </c>
      <c r="C58" s="217">
        <v>1262352217.3199999</v>
      </c>
      <c r="D58" s="219">
        <v>1100952409.6199999</v>
      </c>
      <c r="E58" s="219">
        <v>1268332762.45</v>
      </c>
      <c r="F58" s="219">
        <v>1451312753.3399999</v>
      </c>
      <c r="G58" s="219">
        <v>1884330594.05</v>
      </c>
      <c r="H58" s="219">
        <v>2610611223.1299996</v>
      </c>
      <c r="I58" s="219">
        <v>4158352729.4899998</v>
      </c>
    </row>
    <row r="59" spans="2:9" s="102" customFormat="1" ht="12" x14ac:dyDescent="0.2">
      <c r="B59" s="32" t="s">
        <v>25</v>
      </c>
      <c r="C59" s="217">
        <v>526239447.03000003</v>
      </c>
      <c r="D59" s="219">
        <v>651712543.45999992</v>
      </c>
      <c r="E59" s="219">
        <v>897147652.75999999</v>
      </c>
      <c r="F59" s="219">
        <v>1109876908.1299999</v>
      </c>
      <c r="G59" s="219">
        <v>1487896619.48</v>
      </c>
      <c r="H59" s="219">
        <v>2008041062.3500001</v>
      </c>
      <c r="I59" s="219">
        <v>2940208486.4699998</v>
      </c>
    </row>
    <row r="60" spans="2:9" s="102" customFormat="1" ht="12" x14ac:dyDescent="0.2">
      <c r="B60" s="32" t="s">
        <v>112</v>
      </c>
      <c r="C60" s="217">
        <v>0</v>
      </c>
      <c r="D60" s="219">
        <v>12500000</v>
      </c>
      <c r="E60" s="219">
        <v>27000000</v>
      </c>
      <c r="F60" s="219">
        <v>56150000</v>
      </c>
      <c r="G60" s="219">
        <v>71394013.950000003</v>
      </c>
      <c r="H60" s="219">
        <v>87594042.939999998</v>
      </c>
      <c r="I60" s="219">
        <v>310052561</v>
      </c>
    </row>
    <row r="61" spans="2:9" s="102" customFormat="1" ht="12" x14ac:dyDescent="0.2">
      <c r="B61" s="32" t="s">
        <v>26</v>
      </c>
      <c r="C61" s="217">
        <v>952466518</v>
      </c>
      <c r="D61" s="219">
        <v>1242606602.8900001</v>
      </c>
      <c r="E61" s="219">
        <v>1711398914.8199999</v>
      </c>
      <c r="F61" s="219">
        <v>2090216485.0799999</v>
      </c>
      <c r="G61" s="219">
        <v>2863147983.4400001</v>
      </c>
      <c r="H61" s="219">
        <v>3795917072.0700002</v>
      </c>
      <c r="I61" s="219">
        <v>5740426971.3400002</v>
      </c>
    </row>
    <row r="62" spans="2:9" s="102" customFormat="1" ht="12" x14ac:dyDescent="0.2">
      <c r="B62" s="32" t="s">
        <v>82</v>
      </c>
      <c r="C62" s="217">
        <v>3326412496.0799999</v>
      </c>
      <c r="D62" s="219">
        <v>4218902119.25</v>
      </c>
      <c r="E62" s="219">
        <v>5631348959.9799995</v>
      </c>
      <c r="F62" s="219">
        <v>6894657597.2399998</v>
      </c>
      <c r="G62" s="219">
        <v>9523872448.7399998</v>
      </c>
      <c r="H62" s="219">
        <v>13219024951.57</v>
      </c>
      <c r="I62" s="219">
        <v>20307602873.669998</v>
      </c>
    </row>
    <row r="63" spans="2:9" s="102" customFormat="1" ht="12" x14ac:dyDescent="0.2">
      <c r="B63" s="32" t="s">
        <v>83</v>
      </c>
      <c r="C63" s="217">
        <v>176987635</v>
      </c>
      <c r="D63" s="219">
        <v>245554442</v>
      </c>
      <c r="E63" s="219">
        <v>382724229.19999999</v>
      </c>
      <c r="F63" s="219">
        <v>458483516</v>
      </c>
      <c r="G63" s="219">
        <v>623239960.97000003</v>
      </c>
      <c r="H63" s="219">
        <v>953697960.90999997</v>
      </c>
      <c r="I63" s="219">
        <v>1485405047.8699999</v>
      </c>
    </row>
    <row r="64" spans="2:9" s="102" customFormat="1" ht="12" x14ac:dyDescent="0.2">
      <c r="B64" s="32" t="s">
        <v>28</v>
      </c>
      <c r="C64" s="217">
        <v>736562862.3499999</v>
      </c>
      <c r="D64" s="219">
        <v>510356681.02999997</v>
      </c>
      <c r="E64" s="219">
        <v>729076245.45999992</v>
      </c>
      <c r="F64" s="219">
        <v>821108372.79999995</v>
      </c>
      <c r="G64" s="219">
        <v>1124554213.1100001</v>
      </c>
      <c r="H64" s="219">
        <v>1455539910.1299999</v>
      </c>
      <c r="I64" s="219">
        <v>2833390377.0300002</v>
      </c>
    </row>
    <row r="65" spans="2:9" s="102" customFormat="1" ht="12" x14ac:dyDescent="0.2">
      <c r="B65" s="32" t="s">
        <v>27</v>
      </c>
      <c r="C65" s="217">
        <v>2331614387.3800001</v>
      </c>
      <c r="D65" s="219">
        <v>2993306351.9199996</v>
      </c>
      <c r="E65" s="219">
        <v>4141760014.0300002</v>
      </c>
      <c r="F65" s="219">
        <v>5154193048.9899998</v>
      </c>
      <c r="G65" s="219">
        <v>6951214296.2300005</v>
      </c>
      <c r="H65" s="219">
        <v>9464054084.5599995</v>
      </c>
      <c r="I65" s="219">
        <v>13953216015.65</v>
      </c>
    </row>
    <row r="66" spans="2:9" s="102" customFormat="1" ht="12" x14ac:dyDescent="0.2">
      <c r="B66" s="32" t="s">
        <v>29</v>
      </c>
      <c r="C66" s="217">
        <v>333802950.35000002</v>
      </c>
      <c r="D66" s="219">
        <v>421080319.43000001</v>
      </c>
      <c r="E66" s="219">
        <v>568722122.25</v>
      </c>
      <c r="F66" s="219">
        <v>712465791</v>
      </c>
      <c r="G66" s="219">
        <v>865701078.55999994</v>
      </c>
      <c r="H66" s="219">
        <v>1228177620.1199999</v>
      </c>
      <c r="I66" s="219">
        <v>2077121657.8099999</v>
      </c>
    </row>
    <row r="67" spans="2:9" s="102" customFormat="1" ht="12" x14ac:dyDescent="0.2">
      <c r="B67" s="32" t="s">
        <v>76</v>
      </c>
      <c r="C67" s="217">
        <v>66818478</v>
      </c>
      <c r="D67" s="219">
        <v>88096791</v>
      </c>
      <c r="E67" s="219">
        <v>155982635.97999999</v>
      </c>
      <c r="F67" s="219">
        <v>177187757.72</v>
      </c>
      <c r="G67" s="219">
        <v>261375320.61000001</v>
      </c>
      <c r="H67" s="219">
        <v>342518652.91000003</v>
      </c>
      <c r="I67" s="219">
        <v>611566474.19000006</v>
      </c>
    </row>
    <row r="68" spans="2:9" s="102" customFormat="1" ht="12" x14ac:dyDescent="0.2">
      <c r="B68" s="33" t="s">
        <v>85</v>
      </c>
      <c r="C68" s="223">
        <v>155869842.75999999</v>
      </c>
      <c r="D68" s="224">
        <v>379633012.39999998</v>
      </c>
      <c r="E68" s="224">
        <v>394950024</v>
      </c>
      <c r="F68" s="224">
        <v>7600994.7999999998</v>
      </c>
      <c r="G68" s="224">
        <v>257000</v>
      </c>
      <c r="H68" s="224">
        <v>4355300</v>
      </c>
      <c r="I68" s="224">
        <v>1536659.9999999998</v>
      </c>
    </row>
    <row r="69" spans="2:9" s="102" customFormat="1" ht="4.5" customHeight="1" x14ac:dyDescent="0.2">
      <c r="B69" s="37"/>
      <c r="C69" s="225"/>
      <c r="D69" s="226"/>
      <c r="E69" s="226"/>
      <c r="F69" s="226"/>
      <c r="G69" s="225"/>
      <c r="H69" s="225"/>
      <c r="I69" s="225"/>
    </row>
    <row r="70" spans="2:9" s="147" customFormat="1" ht="12" x14ac:dyDescent="0.2">
      <c r="B70" s="163" t="s">
        <v>58</v>
      </c>
      <c r="C70" s="209">
        <v>17639125</v>
      </c>
      <c r="D70" s="209">
        <v>15687156</v>
      </c>
      <c r="E70" s="209" t="s">
        <v>78</v>
      </c>
      <c r="F70" s="209" t="s">
        <v>78</v>
      </c>
      <c r="G70" s="209" t="s">
        <v>78</v>
      </c>
      <c r="H70" s="209" t="s">
        <v>78</v>
      </c>
      <c r="I70" s="209" t="s">
        <v>78</v>
      </c>
    </row>
    <row r="71" spans="2:9" s="147" customFormat="1" ht="12" x14ac:dyDescent="0.2">
      <c r="B71" s="32" t="s">
        <v>114</v>
      </c>
      <c r="C71" s="219">
        <v>1541900</v>
      </c>
      <c r="D71" s="219" t="s">
        <v>78</v>
      </c>
      <c r="E71" s="218" t="s">
        <v>78</v>
      </c>
      <c r="F71" s="218" t="s">
        <v>78</v>
      </c>
      <c r="G71" s="218" t="s">
        <v>78</v>
      </c>
      <c r="H71" s="218" t="s">
        <v>78</v>
      </c>
      <c r="I71" s="218" t="s">
        <v>78</v>
      </c>
    </row>
    <row r="72" spans="2:9" s="147" customFormat="1" ht="12" x14ac:dyDescent="0.2">
      <c r="B72" s="32" t="s">
        <v>115</v>
      </c>
      <c r="C72" s="219">
        <v>898462</v>
      </c>
      <c r="D72" s="219" t="s">
        <v>78</v>
      </c>
      <c r="E72" s="219" t="s">
        <v>78</v>
      </c>
      <c r="F72" s="219" t="s">
        <v>78</v>
      </c>
      <c r="G72" s="219" t="s">
        <v>78</v>
      </c>
      <c r="H72" s="219" t="s">
        <v>78</v>
      </c>
      <c r="I72" s="219" t="s">
        <v>78</v>
      </c>
    </row>
    <row r="73" spans="2:9" s="147" customFormat="1" ht="12" x14ac:dyDescent="0.2">
      <c r="B73" s="32" t="s">
        <v>116</v>
      </c>
      <c r="C73" s="219">
        <v>14682371</v>
      </c>
      <c r="D73" s="219">
        <v>14012437</v>
      </c>
      <c r="E73" s="219" t="s">
        <v>78</v>
      </c>
      <c r="F73" s="219" t="s">
        <v>78</v>
      </c>
      <c r="G73" s="219" t="s">
        <v>78</v>
      </c>
      <c r="H73" s="219" t="s">
        <v>78</v>
      </c>
      <c r="I73" s="219" t="s">
        <v>78</v>
      </c>
    </row>
    <row r="74" spans="2:9" s="147" customFormat="1" ht="12" x14ac:dyDescent="0.2">
      <c r="B74" s="32" t="s">
        <v>117</v>
      </c>
      <c r="C74" s="219">
        <v>9452</v>
      </c>
      <c r="D74" s="219" t="s">
        <v>78</v>
      </c>
      <c r="E74" s="219" t="s">
        <v>78</v>
      </c>
      <c r="F74" s="219" t="s">
        <v>78</v>
      </c>
      <c r="G74" s="219" t="s">
        <v>78</v>
      </c>
      <c r="H74" s="219" t="s">
        <v>78</v>
      </c>
      <c r="I74" s="219" t="s">
        <v>78</v>
      </c>
    </row>
    <row r="75" spans="2:9" s="102" customFormat="1" ht="12" x14ac:dyDescent="0.2">
      <c r="B75" s="33" t="s">
        <v>118</v>
      </c>
      <c r="C75" s="223">
        <v>506940</v>
      </c>
      <c r="D75" s="224">
        <v>1674719</v>
      </c>
      <c r="E75" s="224" t="s">
        <v>78</v>
      </c>
      <c r="F75" s="224" t="s">
        <v>78</v>
      </c>
      <c r="G75" s="224" t="s">
        <v>78</v>
      </c>
      <c r="H75" s="224" t="s">
        <v>78</v>
      </c>
      <c r="I75" s="224" t="s">
        <v>78</v>
      </c>
    </row>
    <row r="76" spans="2:9" s="102" customFormat="1" ht="12" x14ac:dyDescent="0.2">
      <c r="B76" s="37"/>
    </row>
    <row r="77" spans="2:9" s="35" customFormat="1" ht="12" x14ac:dyDescent="0.2">
      <c r="B77" s="105" t="s">
        <v>122</v>
      </c>
    </row>
    <row r="78" spans="2:9" s="102" customFormat="1" ht="12" x14ac:dyDescent="0.2">
      <c r="B78" s="98" t="s">
        <v>86</v>
      </c>
    </row>
    <row r="79" spans="2:9" s="102" customFormat="1" ht="12" x14ac:dyDescent="0.2">
      <c r="B79" s="98"/>
    </row>
    <row r="80" spans="2:9" ht="15" x14ac:dyDescent="0.25">
      <c r="B80" s="104" t="s">
        <v>121</v>
      </c>
      <c r="C80" s="149"/>
      <c r="D80" s="149"/>
      <c r="E80" s="149"/>
      <c r="F80" s="149"/>
    </row>
    <row r="81" spans="2:2" x14ac:dyDescent="0.2">
      <c r="B81" s="98"/>
    </row>
  </sheetData>
  <mergeCells count="8">
    <mergeCell ref="I4:I6"/>
    <mergeCell ref="H4:H6"/>
    <mergeCell ref="B4:B6"/>
    <mergeCell ref="G4:G6"/>
    <mergeCell ref="F4:F6"/>
    <mergeCell ref="E4:E6"/>
    <mergeCell ref="D4:D6"/>
    <mergeCell ref="C4:C6"/>
  </mergeCells>
  <pageMargins left="0.70866141732283472" right="0.70866141732283472" top="0.31496062992125984" bottom="0.27559055118110237" header="0.31496062992125984" footer="0.31496062992125984"/>
  <pageSetup paperSize="9" scale="92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3">
    <pageSetUpPr fitToPage="1"/>
  </sheetPr>
  <dimension ref="B2:S74"/>
  <sheetViews>
    <sheetView showGridLines="0" topLeftCell="A3" workbookViewId="0">
      <selection activeCell="Q15" sqref="Q15"/>
    </sheetView>
  </sheetViews>
  <sheetFormatPr baseColWidth="10" defaultRowHeight="14.25" x14ac:dyDescent="0.2"/>
  <cols>
    <col min="1" max="1" width="2.140625" style="230" customWidth="1"/>
    <col min="2" max="2" width="27.7109375" style="228" customWidth="1"/>
    <col min="3" max="3" width="14.85546875" style="100" customWidth="1"/>
    <col min="4" max="4" width="12" style="100" bestFit="1" customWidth="1"/>
    <col min="5" max="5" width="11.7109375" style="100" bestFit="1" customWidth="1"/>
    <col min="6" max="6" width="17.7109375" style="100" bestFit="1" customWidth="1"/>
    <col min="7" max="7" width="11.7109375" style="100" bestFit="1" customWidth="1"/>
    <col min="8" max="8" width="15.28515625" style="100" bestFit="1" customWidth="1"/>
    <col min="9" max="9" width="11.7109375" style="100" bestFit="1" customWidth="1"/>
    <col min="10" max="10" width="17.7109375" style="230" bestFit="1" customWidth="1"/>
    <col min="11" max="11" width="13.140625" style="230" bestFit="1" customWidth="1"/>
    <col min="12" max="12" width="11.7109375" style="230" bestFit="1" customWidth="1"/>
    <col min="13" max="13" width="17.7109375" style="230" bestFit="1" customWidth="1"/>
    <col min="14" max="14" width="11.7109375" style="230" bestFit="1" customWidth="1"/>
    <col min="15" max="15" width="13.5703125" style="230" bestFit="1" customWidth="1"/>
    <col min="16" max="17" width="11.7109375" style="230" bestFit="1" customWidth="1"/>
    <col min="18" max="18" width="16.28515625" style="230" bestFit="1" customWidth="1"/>
    <col min="19" max="16384" width="11.42578125" style="230"/>
  </cols>
  <sheetData>
    <row r="2" spans="2:19" s="99" customFormat="1" ht="15" customHeight="1" x14ac:dyDescent="0.2">
      <c r="B2" s="144" t="s">
        <v>178</v>
      </c>
      <c r="O2" s="227"/>
      <c r="P2" s="227"/>
      <c r="Q2" s="227"/>
    </row>
    <row r="3" spans="2:19" ht="15" x14ac:dyDescent="0.2">
      <c r="D3" s="151"/>
      <c r="E3" s="151"/>
      <c r="F3" s="151"/>
      <c r="G3" s="151"/>
      <c r="H3" s="151"/>
      <c r="I3" s="101"/>
      <c r="J3" s="229"/>
      <c r="K3" s="151"/>
      <c r="L3" s="151"/>
      <c r="M3" s="151"/>
      <c r="N3" s="151"/>
      <c r="O3" s="151"/>
    </row>
    <row r="4" spans="2:19" s="231" customFormat="1" ht="14.25" customHeight="1" x14ac:dyDescent="0.2">
      <c r="B4" s="598" t="s">
        <v>0</v>
      </c>
      <c r="C4" s="601" t="s">
        <v>87</v>
      </c>
      <c r="D4" s="602"/>
      <c r="E4" s="602"/>
      <c r="F4" s="602"/>
      <c r="G4" s="602"/>
      <c r="H4" s="602"/>
      <c r="I4" s="603"/>
      <c r="J4" s="604" t="s">
        <v>88</v>
      </c>
      <c r="K4" s="602"/>
      <c r="L4" s="602"/>
      <c r="M4" s="602"/>
      <c r="N4" s="602"/>
      <c r="O4" s="602"/>
      <c r="P4" s="603"/>
      <c r="Q4" s="591" t="s">
        <v>89</v>
      </c>
    </row>
    <row r="5" spans="2:19" s="231" customFormat="1" ht="12" x14ac:dyDescent="0.2">
      <c r="B5" s="599"/>
      <c r="C5" s="195" t="s">
        <v>44</v>
      </c>
      <c r="D5" s="605" t="s">
        <v>90</v>
      </c>
      <c r="E5" s="606"/>
      <c r="F5" s="601" t="s">
        <v>91</v>
      </c>
      <c r="G5" s="603"/>
      <c r="H5" s="601" t="s">
        <v>92</v>
      </c>
      <c r="I5" s="603"/>
      <c r="J5" s="195" t="s">
        <v>44</v>
      </c>
      <c r="K5" s="605" t="s">
        <v>90</v>
      </c>
      <c r="L5" s="606"/>
      <c r="M5" s="601" t="s">
        <v>91</v>
      </c>
      <c r="N5" s="603"/>
      <c r="O5" s="601" t="s">
        <v>92</v>
      </c>
      <c r="P5" s="603"/>
      <c r="Q5" s="592"/>
    </row>
    <row r="6" spans="2:19" s="231" customFormat="1" ht="12" x14ac:dyDescent="0.2">
      <c r="B6" s="600"/>
      <c r="C6" s="157" t="s">
        <v>65</v>
      </c>
      <c r="D6" s="157" t="s">
        <v>65</v>
      </c>
      <c r="E6" s="158" t="s">
        <v>40</v>
      </c>
      <c r="F6" s="157" t="s">
        <v>65</v>
      </c>
      <c r="G6" s="158" t="s">
        <v>40</v>
      </c>
      <c r="H6" s="157" t="s">
        <v>65</v>
      </c>
      <c r="I6" s="158" t="s">
        <v>40</v>
      </c>
      <c r="J6" s="157" t="s">
        <v>65</v>
      </c>
      <c r="K6" s="157" t="s">
        <v>65</v>
      </c>
      <c r="L6" s="158" t="s">
        <v>40</v>
      </c>
      <c r="M6" s="157" t="s">
        <v>65</v>
      </c>
      <c r="N6" s="158" t="s">
        <v>40</v>
      </c>
      <c r="O6" s="157" t="s">
        <v>65</v>
      </c>
      <c r="P6" s="158" t="s">
        <v>40</v>
      </c>
      <c r="Q6" s="593"/>
    </row>
    <row r="7" spans="2:19" s="231" customFormat="1" ht="5.25" customHeight="1" x14ac:dyDescent="0.2">
      <c r="B7" s="232"/>
      <c r="C7" s="159"/>
      <c r="D7" s="160"/>
      <c r="E7" s="160"/>
      <c r="F7" s="160"/>
      <c r="G7" s="160"/>
      <c r="H7" s="160"/>
      <c r="I7" s="161"/>
      <c r="J7" s="159"/>
      <c r="K7" s="159"/>
      <c r="L7" s="160"/>
      <c r="M7" s="160"/>
      <c r="N7" s="160"/>
      <c r="O7" s="160"/>
      <c r="P7" s="161"/>
      <c r="Q7" s="233"/>
    </row>
    <row r="8" spans="2:19" s="231" customFormat="1" ht="14.25" customHeight="1" x14ac:dyDescent="0.2">
      <c r="B8" s="489" t="s">
        <v>61</v>
      </c>
      <c r="C8" s="164">
        <v>232167993212</v>
      </c>
      <c r="D8" s="164">
        <v>4628323622</v>
      </c>
      <c r="E8" s="165">
        <v>7.2497903843838987E-3</v>
      </c>
      <c r="F8" s="164">
        <v>225695353677</v>
      </c>
      <c r="G8" s="166">
        <v>0.98470350280388819</v>
      </c>
      <c r="H8" s="164">
        <v>1844315913</v>
      </c>
      <c r="I8" s="165">
        <v>8.0467068117278905E-3</v>
      </c>
      <c r="J8" s="164">
        <v>312250294916</v>
      </c>
      <c r="K8" s="164">
        <v>5942647387</v>
      </c>
      <c r="L8" s="167">
        <v>1.9031679020827381E-2</v>
      </c>
      <c r="M8" s="164">
        <v>304748961457</v>
      </c>
      <c r="N8" s="168">
        <v>0.97597653683235763</v>
      </c>
      <c r="O8" s="164">
        <v>1558686072</v>
      </c>
      <c r="P8" s="165">
        <v>4.9917841468150089E-3</v>
      </c>
      <c r="Q8" s="165">
        <v>0.26596920826397108</v>
      </c>
      <c r="S8" s="234"/>
    </row>
    <row r="9" spans="2:19" s="231" customFormat="1" ht="6.75" customHeight="1" x14ac:dyDescent="0.2">
      <c r="B9" s="235"/>
      <c r="C9" s="490"/>
      <c r="D9" s="491"/>
      <c r="E9" s="103"/>
      <c r="F9" s="492"/>
      <c r="G9" s="103"/>
      <c r="H9" s="492"/>
      <c r="I9" s="103"/>
      <c r="J9" s="492"/>
      <c r="K9" s="492"/>
      <c r="L9" s="493"/>
      <c r="M9" s="492"/>
      <c r="N9" s="492"/>
      <c r="O9" s="492"/>
      <c r="P9" s="493"/>
      <c r="Q9" s="494"/>
      <c r="R9" s="488"/>
    </row>
    <row r="10" spans="2:19" s="231" customFormat="1" ht="14.25" customHeight="1" x14ac:dyDescent="0.2">
      <c r="B10" s="489" t="s">
        <v>57</v>
      </c>
      <c r="C10" s="164">
        <f>SUM(C11:C68)</f>
        <v>232167993212</v>
      </c>
      <c r="D10" s="164">
        <f>SUM(D11:D68)</f>
        <v>4628323622</v>
      </c>
      <c r="E10" s="165">
        <v>7.2497903843838987E-3</v>
      </c>
      <c r="F10" s="164">
        <f>SUM(F11:F68)</f>
        <v>225695353677</v>
      </c>
      <c r="G10" s="166">
        <v>0.98470350280388819</v>
      </c>
      <c r="H10" s="164">
        <f>SUM(H11:H68)</f>
        <v>1844315913</v>
      </c>
      <c r="I10" s="165">
        <v>8.0467068117278905E-3</v>
      </c>
      <c r="J10" s="164">
        <f>SUM(J11:J68)</f>
        <v>312250294916</v>
      </c>
      <c r="K10" s="164">
        <f>SUM(K11:K68)</f>
        <v>5942647387</v>
      </c>
      <c r="L10" s="165">
        <v>1.9031679020827381E-2</v>
      </c>
      <c r="M10" s="164">
        <f>SUM(M11:M68)</f>
        <v>304748961457</v>
      </c>
      <c r="N10" s="168">
        <v>0.97597653683235763</v>
      </c>
      <c r="O10" s="164">
        <f>SUM(O11:O68)</f>
        <v>1558686072</v>
      </c>
      <c r="P10" s="165">
        <v>4.9917841468150089E-3</v>
      </c>
      <c r="Q10" s="167">
        <v>0.26596920826397108</v>
      </c>
      <c r="R10" s="487"/>
    </row>
    <row r="11" spans="2:19" s="231" customFormat="1" ht="14.25" customHeight="1" x14ac:dyDescent="0.2">
      <c r="B11" s="236" t="s">
        <v>104</v>
      </c>
      <c r="C11" s="169">
        <v>74813465</v>
      </c>
      <c r="D11" s="170"/>
      <c r="E11" s="171">
        <v>0</v>
      </c>
      <c r="F11" s="170">
        <v>74295480</v>
      </c>
      <c r="G11" s="171">
        <v>0.99307631320110623</v>
      </c>
      <c r="H11" s="170">
        <v>517985</v>
      </c>
      <c r="I11" s="171">
        <v>6.923686798893755E-3</v>
      </c>
      <c r="J11" s="169">
        <v>111928444</v>
      </c>
      <c r="K11" s="170"/>
      <c r="L11" s="172">
        <v>0</v>
      </c>
      <c r="M11" s="170">
        <v>111410459</v>
      </c>
      <c r="N11" s="172">
        <v>0.99537217724566951</v>
      </c>
      <c r="O11" s="170">
        <v>517985</v>
      </c>
      <c r="P11" s="172">
        <v>4.627822754330436E-3</v>
      </c>
      <c r="Q11" s="173">
        <v>0.33159559512861631</v>
      </c>
    </row>
    <row r="12" spans="2:19" s="231" customFormat="1" ht="14.25" customHeight="1" x14ac:dyDescent="0.2">
      <c r="B12" s="236" t="s">
        <v>102</v>
      </c>
      <c r="C12" s="169">
        <v>2290224968</v>
      </c>
      <c r="D12" s="170"/>
      <c r="E12" s="171">
        <v>0</v>
      </c>
      <c r="F12" s="170">
        <v>2287574170</v>
      </c>
      <c r="G12" s="171">
        <v>0.99884255999430704</v>
      </c>
      <c r="H12" s="170">
        <v>2650798</v>
      </c>
      <c r="I12" s="171">
        <v>1.1574400056929255E-3</v>
      </c>
      <c r="J12" s="169">
        <v>3156273392</v>
      </c>
      <c r="K12" s="170"/>
      <c r="L12" s="172">
        <v>0</v>
      </c>
      <c r="M12" s="170">
        <v>3153622594</v>
      </c>
      <c r="N12" s="172">
        <v>0.99916014943232778</v>
      </c>
      <c r="O12" s="170">
        <v>2650798</v>
      </c>
      <c r="P12" s="172">
        <v>8.3985056767224423E-4</v>
      </c>
      <c r="Q12" s="173">
        <v>0.27438954629060852</v>
      </c>
    </row>
    <row r="13" spans="2:19" s="231" customFormat="1" ht="14.25" customHeight="1" x14ac:dyDescent="0.2">
      <c r="B13" s="236" t="s">
        <v>72</v>
      </c>
      <c r="C13" s="169">
        <v>1370841409</v>
      </c>
      <c r="D13" s="170">
        <v>12934772</v>
      </c>
      <c r="E13" s="171">
        <v>9.435644353226566E-3</v>
      </c>
      <c r="F13" s="170">
        <v>1357110574</v>
      </c>
      <c r="G13" s="171">
        <v>0.98998364441732445</v>
      </c>
      <c r="H13" s="170">
        <v>796063</v>
      </c>
      <c r="I13" s="171">
        <v>5.8071122944900768E-4</v>
      </c>
      <c r="J13" s="169">
        <v>1912373766</v>
      </c>
      <c r="K13" s="170">
        <v>12949964</v>
      </c>
      <c r="L13" s="172">
        <v>6.7716699686205589E-3</v>
      </c>
      <c r="M13" s="170">
        <v>1898627739</v>
      </c>
      <c r="N13" s="172">
        <v>0.99281206046412585</v>
      </c>
      <c r="O13" s="170">
        <v>796063</v>
      </c>
      <c r="P13" s="172">
        <v>4.1626956725362231E-4</v>
      </c>
      <c r="Q13" s="173">
        <v>0.2831728643363956</v>
      </c>
    </row>
    <row r="14" spans="2:19" s="231" customFormat="1" ht="14.25" customHeight="1" x14ac:dyDescent="0.2">
      <c r="B14" s="236" t="s">
        <v>73</v>
      </c>
      <c r="C14" s="169">
        <v>952116756</v>
      </c>
      <c r="D14" s="170"/>
      <c r="E14" s="171">
        <v>0</v>
      </c>
      <c r="F14" s="170">
        <v>951283797</v>
      </c>
      <c r="G14" s="171">
        <v>0.99912515036128613</v>
      </c>
      <c r="H14" s="170">
        <v>832959</v>
      </c>
      <c r="I14" s="171">
        <v>8.7484963871384703E-4</v>
      </c>
      <c r="J14" s="169">
        <v>1415476143</v>
      </c>
      <c r="K14" s="170"/>
      <c r="L14" s="172">
        <v>0</v>
      </c>
      <c r="M14" s="170">
        <v>1414643184</v>
      </c>
      <c r="N14" s="172">
        <v>0.99941153441255848</v>
      </c>
      <c r="O14" s="170">
        <v>832959</v>
      </c>
      <c r="P14" s="172">
        <v>5.8846558744155388E-4</v>
      </c>
      <c r="Q14" s="173">
        <v>0.32735231129925163</v>
      </c>
    </row>
    <row r="15" spans="2:19" s="231" customFormat="1" ht="14.25" customHeight="1" x14ac:dyDescent="0.2">
      <c r="B15" s="236" t="s">
        <v>1</v>
      </c>
      <c r="C15" s="169">
        <v>37293302441</v>
      </c>
      <c r="D15" s="170">
        <v>1704044668</v>
      </c>
      <c r="E15" s="171">
        <v>4.5693048254331722E-2</v>
      </c>
      <c r="F15" s="170">
        <v>35542367262</v>
      </c>
      <c r="G15" s="171">
        <v>0.95304960772058001</v>
      </c>
      <c r="H15" s="170">
        <v>46890511</v>
      </c>
      <c r="I15" s="171">
        <v>1.2573440250882393E-3</v>
      </c>
      <c r="J15" s="169">
        <v>49372845292</v>
      </c>
      <c r="K15" s="170">
        <v>1598138589</v>
      </c>
      <c r="L15" s="172">
        <v>3.2368776390105075E-2</v>
      </c>
      <c r="M15" s="170">
        <v>47727816192</v>
      </c>
      <c r="N15" s="172">
        <v>0.96668150092888105</v>
      </c>
      <c r="O15" s="170">
        <v>46890511</v>
      </c>
      <c r="P15" s="172">
        <v>9.4972268101384434E-4</v>
      </c>
      <c r="Q15" s="173">
        <v>0.24465964599689127</v>
      </c>
    </row>
    <row r="16" spans="2:19" s="231" customFormat="1" ht="14.25" customHeight="1" x14ac:dyDescent="0.2">
      <c r="B16" s="236" t="s">
        <v>2</v>
      </c>
      <c r="C16" s="169">
        <v>2816258228</v>
      </c>
      <c r="D16" s="170"/>
      <c r="E16" s="171">
        <v>0</v>
      </c>
      <c r="F16" s="170">
        <v>2809780580</v>
      </c>
      <c r="G16" s="171">
        <v>0.99769990978256273</v>
      </c>
      <c r="H16" s="170">
        <v>6477648</v>
      </c>
      <c r="I16" s="171">
        <v>2.3000902174372625E-3</v>
      </c>
      <c r="J16" s="169">
        <v>3732212360</v>
      </c>
      <c r="K16" s="170"/>
      <c r="L16" s="172">
        <v>0</v>
      </c>
      <c r="M16" s="170">
        <v>3725734712</v>
      </c>
      <c r="N16" s="172">
        <v>0.99826439458016258</v>
      </c>
      <c r="O16" s="170">
        <v>6477648</v>
      </c>
      <c r="P16" s="172">
        <v>1.7356054198373642E-3</v>
      </c>
      <c r="Q16" s="173">
        <v>0.24541854633373542</v>
      </c>
    </row>
    <row r="17" spans="2:17" s="231" customFormat="1" ht="14.25" customHeight="1" x14ac:dyDescent="0.2">
      <c r="B17" s="236" t="s">
        <v>79</v>
      </c>
      <c r="C17" s="169">
        <v>3348930027</v>
      </c>
      <c r="D17" s="170">
        <v>17598086</v>
      </c>
      <c r="E17" s="171">
        <v>5.2548383687086213E-3</v>
      </c>
      <c r="F17" s="170">
        <v>3323072655</v>
      </c>
      <c r="G17" s="171">
        <v>0.99227891541730318</v>
      </c>
      <c r="H17" s="170">
        <v>8259286</v>
      </c>
      <c r="I17" s="171">
        <v>2.4662462139881549E-3</v>
      </c>
      <c r="J17" s="169">
        <v>4593502219</v>
      </c>
      <c r="K17" s="170">
        <v>17660524</v>
      </c>
      <c r="L17" s="172">
        <v>3.8446751863863635E-3</v>
      </c>
      <c r="M17" s="170">
        <v>4567582409</v>
      </c>
      <c r="N17" s="172">
        <v>0.99435728802028478</v>
      </c>
      <c r="O17" s="170">
        <v>8259286</v>
      </c>
      <c r="P17" s="172">
        <v>1.7980367933289117E-3</v>
      </c>
      <c r="Q17" s="173">
        <v>0.2709418941504162</v>
      </c>
    </row>
    <row r="18" spans="2:17" s="231" customFormat="1" ht="14.25" customHeight="1" x14ac:dyDescent="0.2">
      <c r="B18" s="236" t="s">
        <v>56</v>
      </c>
      <c r="C18" s="169">
        <v>904921181</v>
      </c>
      <c r="D18" s="170">
        <v>13205986</v>
      </c>
      <c r="E18" s="171">
        <v>1.4593520714595805E-2</v>
      </c>
      <c r="F18" s="170">
        <v>888997126</v>
      </c>
      <c r="G18" s="171">
        <v>0.98240282652860123</v>
      </c>
      <c r="H18" s="170">
        <v>2718069</v>
      </c>
      <c r="I18" s="171">
        <v>3.0036527568029154E-3</v>
      </c>
      <c r="J18" s="169">
        <v>1233851351</v>
      </c>
      <c r="K18" s="170">
        <v>13253198</v>
      </c>
      <c r="L18" s="172">
        <v>1.0741324705977487E-2</v>
      </c>
      <c r="M18" s="170">
        <v>1217880084</v>
      </c>
      <c r="N18" s="172">
        <v>0.98705576081992719</v>
      </c>
      <c r="O18" s="170">
        <v>2718069</v>
      </c>
      <c r="P18" s="172">
        <v>2.2029144740953483E-3</v>
      </c>
      <c r="Q18" s="173">
        <v>0.26658816698900711</v>
      </c>
    </row>
    <row r="19" spans="2:17" s="231" customFormat="1" ht="14.25" customHeight="1" x14ac:dyDescent="0.2">
      <c r="B19" s="236" t="s">
        <v>41</v>
      </c>
      <c r="C19" s="169">
        <v>795029344</v>
      </c>
      <c r="D19" s="170"/>
      <c r="E19" s="171">
        <v>0</v>
      </c>
      <c r="F19" s="170">
        <v>792623409</v>
      </c>
      <c r="G19" s="171">
        <v>0.99697377836660073</v>
      </c>
      <c r="H19" s="170">
        <v>2405935</v>
      </c>
      <c r="I19" s="171">
        <v>3.0262216333992323E-3</v>
      </c>
      <c r="J19" s="169">
        <v>1057803928</v>
      </c>
      <c r="K19" s="170"/>
      <c r="L19" s="172">
        <v>0</v>
      </c>
      <c r="M19" s="170">
        <v>1055397993</v>
      </c>
      <c r="N19" s="172">
        <v>0.99772553784655638</v>
      </c>
      <c r="O19" s="170">
        <v>2405935</v>
      </c>
      <c r="P19" s="172">
        <v>2.2744621534436199E-3</v>
      </c>
      <c r="Q19" s="173">
        <v>0.2484152091369432</v>
      </c>
    </row>
    <row r="20" spans="2:17" s="231" customFormat="1" ht="14.25" customHeight="1" x14ac:dyDescent="0.2">
      <c r="B20" s="236" t="s">
        <v>3</v>
      </c>
      <c r="C20" s="169">
        <v>4534906189</v>
      </c>
      <c r="D20" s="170">
        <v>19176463</v>
      </c>
      <c r="E20" s="171">
        <v>4.2286349928285141E-3</v>
      </c>
      <c r="F20" s="170">
        <v>4507778256</v>
      </c>
      <c r="G20" s="171">
        <v>0.99401797261742653</v>
      </c>
      <c r="H20" s="170">
        <v>7951470</v>
      </c>
      <c r="I20" s="171">
        <v>1.7533923897449777E-3</v>
      </c>
      <c r="J20" s="169">
        <v>6106255888</v>
      </c>
      <c r="K20" s="170">
        <v>19253323</v>
      </c>
      <c r="L20" s="172">
        <v>3.1530488327285115E-3</v>
      </c>
      <c r="M20" s="170">
        <v>6079051095</v>
      </c>
      <c r="N20" s="172">
        <v>0.99554476695720162</v>
      </c>
      <c r="O20" s="170">
        <v>7951470</v>
      </c>
      <c r="P20" s="172">
        <v>1.3021842100699073E-3</v>
      </c>
      <c r="Q20" s="173">
        <v>0.25733440062477775</v>
      </c>
    </row>
    <row r="21" spans="2:17" s="231" customFormat="1" ht="14.25" customHeight="1" x14ac:dyDescent="0.2">
      <c r="B21" s="236" t="s">
        <v>105</v>
      </c>
      <c r="C21" s="169">
        <v>219845242</v>
      </c>
      <c r="D21" s="170"/>
      <c r="E21" s="171">
        <v>0</v>
      </c>
      <c r="F21" s="170">
        <v>218568187</v>
      </c>
      <c r="G21" s="171">
        <v>0.99419111831403661</v>
      </c>
      <c r="H21" s="170">
        <v>1277055</v>
      </c>
      <c r="I21" s="171">
        <v>5.8088816859634381E-3</v>
      </c>
      <c r="J21" s="169">
        <v>373560086</v>
      </c>
      <c r="K21" s="170"/>
      <c r="L21" s="172">
        <v>0</v>
      </c>
      <c r="M21" s="170">
        <v>372283031</v>
      </c>
      <c r="N21" s="172">
        <v>0.99658139333440454</v>
      </c>
      <c r="O21" s="170">
        <v>1277055</v>
      </c>
      <c r="P21" s="172">
        <v>3.4186066655954245E-3</v>
      </c>
      <c r="Q21" s="173">
        <v>0.41148626355118678</v>
      </c>
    </row>
    <row r="22" spans="2:17" s="231" customFormat="1" ht="14.25" customHeight="1" x14ac:dyDescent="0.2">
      <c r="B22" s="236" t="s">
        <v>4</v>
      </c>
      <c r="C22" s="169">
        <v>14675066499</v>
      </c>
      <c r="D22" s="170">
        <v>454800525</v>
      </c>
      <c r="E22" s="171">
        <v>3.0991377451747248E-2</v>
      </c>
      <c r="F22" s="170">
        <v>14198154937</v>
      </c>
      <c r="G22" s="171">
        <v>0.96750191475912573</v>
      </c>
      <c r="H22" s="170">
        <v>22111037</v>
      </c>
      <c r="I22" s="171">
        <v>1.5067077891270004E-3</v>
      </c>
      <c r="J22" s="169">
        <v>19754400347</v>
      </c>
      <c r="K22" s="170">
        <v>467770887</v>
      </c>
      <c r="L22" s="172">
        <v>2.3679326063220034E-2</v>
      </c>
      <c r="M22" s="170">
        <v>19264518423</v>
      </c>
      <c r="N22" s="172">
        <v>0.97520137714155442</v>
      </c>
      <c r="O22" s="170">
        <v>22111037</v>
      </c>
      <c r="P22" s="172">
        <v>1.1192967952255706E-3</v>
      </c>
      <c r="Q22" s="173">
        <v>0.25712417278064187</v>
      </c>
    </row>
    <row r="23" spans="2:17" s="231" customFormat="1" ht="14.25" customHeight="1" x14ac:dyDescent="0.2">
      <c r="B23" s="236" t="s">
        <v>5</v>
      </c>
      <c r="C23" s="169">
        <v>8342780513</v>
      </c>
      <c r="D23" s="170">
        <v>140305982</v>
      </c>
      <c r="E23" s="171">
        <v>1.6817652314042125E-2</v>
      </c>
      <c r="F23" s="170">
        <v>8191248513</v>
      </c>
      <c r="G23" s="171">
        <v>0.98183675097722178</v>
      </c>
      <c r="H23" s="170">
        <v>11226018</v>
      </c>
      <c r="I23" s="171">
        <v>1.3455967087360435E-3</v>
      </c>
      <c r="J23" s="169">
        <v>11177326088</v>
      </c>
      <c r="K23" s="170">
        <v>143336175</v>
      </c>
      <c r="L23" s="172">
        <v>1.2823834061161193E-2</v>
      </c>
      <c r="M23" s="170">
        <v>11022763895</v>
      </c>
      <c r="N23" s="172">
        <v>0.98617180962753348</v>
      </c>
      <c r="O23" s="170">
        <v>11226018</v>
      </c>
      <c r="P23" s="172">
        <v>1.0043563113052839E-3</v>
      </c>
      <c r="Q23" s="173">
        <v>0.25359782408452536</v>
      </c>
    </row>
    <row r="24" spans="2:17" s="231" customFormat="1" ht="14.25" customHeight="1" x14ac:dyDescent="0.2">
      <c r="B24" s="236" t="s">
        <v>106</v>
      </c>
      <c r="C24" s="169">
        <v>167521343</v>
      </c>
      <c r="D24" s="170"/>
      <c r="E24" s="171">
        <v>0</v>
      </c>
      <c r="F24" s="170">
        <v>166717241</v>
      </c>
      <c r="G24" s="171">
        <v>0.99520000266473507</v>
      </c>
      <c r="H24" s="170">
        <v>804102</v>
      </c>
      <c r="I24" s="171">
        <v>4.7999973352649159E-3</v>
      </c>
      <c r="J24" s="169">
        <v>207895598</v>
      </c>
      <c r="K24" s="170"/>
      <c r="L24" s="172">
        <v>0</v>
      </c>
      <c r="M24" s="170">
        <v>207091496</v>
      </c>
      <c r="N24" s="172">
        <v>0.99613218361650924</v>
      </c>
      <c r="O24" s="170">
        <v>804102</v>
      </c>
      <c r="P24" s="172">
        <v>3.8678163834907171E-3</v>
      </c>
      <c r="Q24" s="173">
        <v>0.19420447276618141</v>
      </c>
    </row>
    <row r="25" spans="2:17" s="231" customFormat="1" ht="14.25" customHeight="1" x14ac:dyDescent="0.2">
      <c r="B25" s="236" t="s">
        <v>6</v>
      </c>
      <c r="C25" s="169">
        <v>2710843094</v>
      </c>
      <c r="D25" s="170"/>
      <c r="E25" s="171">
        <v>0</v>
      </c>
      <c r="F25" s="170">
        <v>2707014094</v>
      </c>
      <c r="G25" s="171">
        <v>0.99858752429881503</v>
      </c>
      <c r="H25" s="170">
        <v>3829000</v>
      </c>
      <c r="I25" s="171">
        <v>1.4124757011849392E-3</v>
      </c>
      <c r="J25" s="169">
        <v>3717758323</v>
      </c>
      <c r="K25" s="170"/>
      <c r="L25" s="172">
        <v>0</v>
      </c>
      <c r="M25" s="170">
        <v>3713929323</v>
      </c>
      <c r="N25" s="172">
        <v>0.99897007829252593</v>
      </c>
      <c r="O25" s="170">
        <v>3829000</v>
      </c>
      <c r="P25" s="172">
        <v>1.0299217074740445E-3</v>
      </c>
      <c r="Q25" s="173">
        <v>0.2708393449812741</v>
      </c>
    </row>
    <row r="26" spans="2:17" s="231" customFormat="1" ht="14.25" customHeight="1" x14ac:dyDescent="0.2">
      <c r="B26" s="236" t="s">
        <v>7</v>
      </c>
      <c r="C26" s="169">
        <v>1679062415</v>
      </c>
      <c r="D26" s="170"/>
      <c r="E26" s="171">
        <v>0</v>
      </c>
      <c r="F26" s="170">
        <v>1675826654</v>
      </c>
      <c r="G26" s="171">
        <v>0.99807287628435182</v>
      </c>
      <c r="H26" s="170">
        <v>3235761</v>
      </c>
      <c r="I26" s="171">
        <v>1.9271237156481761E-3</v>
      </c>
      <c r="J26" s="169">
        <v>2241400617</v>
      </c>
      <c r="K26" s="170"/>
      <c r="L26" s="172">
        <v>0</v>
      </c>
      <c r="M26" s="170">
        <v>2238164856</v>
      </c>
      <c r="N26" s="172">
        <v>0.99855636650786195</v>
      </c>
      <c r="O26" s="170">
        <v>3235761</v>
      </c>
      <c r="P26" s="172">
        <v>1.44363349213801E-3</v>
      </c>
      <c r="Q26" s="173">
        <v>0.25088696671845345</v>
      </c>
    </row>
    <row r="27" spans="2:17" s="231" customFormat="1" ht="14.25" customHeight="1" x14ac:dyDescent="0.2">
      <c r="B27" s="236" t="s">
        <v>8</v>
      </c>
      <c r="C27" s="169">
        <v>1440876718</v>
      </c>
      <c r="D27" s="170"/>
      <c r="E27" s="171">
        <v>0</v>
      </c>
      <c r="F27" s="170">
        <v>1438197278</v>
      </c>
      <c r="G27" s="171">
        <v>0.99814040995560038</v>
      </c>
      <c r="H27" s="170">
        <v>2679440</v>
      </c>
      <c r="I27" s="171">
        <v>1.8595900443996209E-3</v>
      </c>
      <c r="J27" s="169">
        <v>1996721455</v>
      </c>
      <c r="K27" s="170"/>
      <c r="L27" s="172">
        <v>0</v>
      </c>
      <c r="M27" s="170">
        <v>1994042015</v>
      </c>
      <c r="N27" s="172">
        <v>0.99865808022782021</v>
      </c>
      <c r="O27" s="170">
        <v>2679440</v>
      </c>
      <c r="P27" s="172">
        <v>1.3419197721797405E-3</v>
      </c>
      <c r="Q27" s="173">
        <v>0.27837870705906748</v>
      </c>
    </row>
    <row r="28" spans="2:17" s="231" customFormat="1" ht="14.25" customHeight="1" x14ac:dyDescent="0.2">
      <c r="B28" s="236" t="s">
        <v>107</v>
      </c>
      <c r="C28" s="169">
        <v>169088604</v>
      </c>
      <c r="D28" s="170"/>
      <c r="E28" s="171">
        <v>0</v>
      </c>
      <c r="F28" s="170">
        <v>167931848</v>
      </c>
      <c r="G28" s="171">
        <v>0.9931588766325139</v>
      </c>
      <c r="H28" s="170">
        <v>1156756</v>
      </c>
      <c r="I28" s="171">
        <v>6.8411233674860782E-3</v>
      </c>
      <c r="J28" s="169">
        <v>269185150</v>
      </c>
      <c r="K28" s="170"/>
      <c r="L28" s="172">
        <v>0</v>
      </c>
      <c r="M28" s="170">
        <v>268028394</v>
      </c>
      <c r="N28" s="172">
        <v>0.995702749575896</v>
      </c>
      <c r="O28" s="170">
        <v>1156756</v>
      </c>
      <c r="P28" s="172">
        <v>4.2972504241040044E-3</v>
      </c>
      <c r="Q28" s="173">
        <v>0.37185017821376848</v>
      </c>
    </row>
    <row r="29" spans="2:17" s="231" customFormat="1" ht="14.25" customHeight="1" x14ac:dyDescent="0.2">
      <c r="B29" s="236" t="s">
        <v>108</v>
      </c>
      <c r="C29" s="169">
        <v>939429189</v>
      </c>
      <c r="D29" s="169"/>
      <c r="E29" s="171">
        <v>0</v>
      </c>
      <c r="F29" s="169">
        <v>938476935</v>
      </c>
      <c r="G29" s="171">
        <v>0.99898634829410227</v>
      </c>
      <c r="H29" s="169">
        <v>952254</v>
      </c>
      <c r="I29" s="171">
        <v>1.0136517058977608E-3</v>
      </c>
      <c r="J29" s="169">
        <v>1197209966</v>
      </c>
      <c r="K29" s="169"/>
      <c r="L29" s="172">
        <v>0</v>
      </c>
      <c r="M29" s="472">
        <v>1196257712</v>
      </c>
      <c r="N29" s="172">
        <v>0.99920460568568303</v>
      </c>
      <c r="O29" s="169">
        <v>952254</v>
      </c>
      <c r="P29" s="172">
        <v>7.9539431431695912E-4</v>
      </c>
      <c r="Q29" s="173">
        <v>0.21531793446497255</v>
      </c>
    </row>
    <row r="30" spans="2:17" s="231" customFormat="1" ht="14.25" customHeight="1" x14ac:dyDescent="0.2">
      <c r="B30" s="236" t="s">
        <v>99</v>
      </c>
      <c r="C30" s="169">
        <v>1063338624</v>
      </c>
      <c r="D30" s="170"/>
      <c r="E30" s="171">
        <v>0</v>
      </c>
      <c r="F30" s="170">
        <v>1062498859</v>
      </c>
      <c r="G30" s="171">
        <v>0.99921025628050542</v>
      </c>
      <c r="H30" s="170">
        <v>839765</v>
      </c>
      <c r="I30" s="171">
        <v>7.8974371949457186E-4</v>
      </c>
      <c r="J30" s="169">
        <v>1437197731</v>
      </c>
      <c r="K30" s="170"/>
      <c r="L30" s="172">
        <v>0</v>
      </c>
      <c r="M30" s="170">
        <v>1436357966</v>
      </c>
      <c r="N30" s="172">
        <v>0.9994156927875083</v>
      </c>
      <c r="O30" s="170">
        <v>839765</v>
      </c>
      <c r="P30" s="172">
        <v>5.8430721249169574E-4</v>
      </c>
      <c r="Q30" s="173">
        <v>0.26013059924598503</v>
      </c>
    </row>
    <row r="31" spans="2:17" s="231" customFormat="1" ht="14.25" customHeight="1" x14ac:dyDescent="0.2">
      <c r="B31" s="236" t="s">
        <v>9</v>
      </c>
      <c r="C31" s="169">
        <v>2767583980</v>
      </c>
      <c r="D31" s="170"/>
      <c r="E31" s="171">
        <v>0</v>
      </c>
      <c r="F31" s="170">
        <v>2763394696</v>
      </c>
      <c r="G31" s="171">
        <v>0.99848630284382556</v>
      </c>
      <c r="H31" s="170">
        <v>4189284</v>
      </c>
      <c r="I31" s="171">
        <v>1.5136971561744623E-3</v>
      </c>
      <c r="J31" s="169">
        <v>3612018714</v>
      </c>
      <c r="K31" s="170"/>
      <c r="L31" s="172">
        <v>0</v>
      </c>
      <c r="M31" s="170">
        <v>3607829430</v>
      </c>
      <c r="N31" s="172">
        <v>0.99884018208882408</v>
      </c>
      <c r="O31" s="170">
        <v>4189284</v>
      </c>
      <c r="P31" s="172">
        <v>1.1598179111759717E-3</v>
      </c>
      <c r="Q31" s="173">
        <v>0.23378470624391123</v>
      </c>
    </row>
    <row r="32" spans="2:17" s="231" customFormat="1" ht="14.25" customHeight="1" x14ac:dyDescent="0.2">
      <c r="B32" s="236" t="s">
        <v>10</v>
      </c>
      <c r="C32" s="169">
        <v>3594621028</v>
      </c>
      <c r="D32" s="170">
        <v>18555336</v>
      </c>
      <c r="E32" s="171">
        <v>5.1619728075546108E-3</v>
      </c>
      <c r="F32" s="170">
        <v>3572572634</v>
      </c>
      <c r="G32" s="171">
        <v>0.99386628136088451</v>
      </c>
      <c r="H32" s="170">
        <v>3493058</v>
      </c>
      <c r="I32" s="171">
        <v>9.7174583156085629E-4</v>
      </c>
      <c r="J32" s="169">
        <v>4806485995</v>
      </c>
      <c r="K32" s="170">
        <v>18622422</v>
      </c>
      <c r="L32" s="172">
        <v>3.8744359224955984E-3</v>
      </c>
      <c r="M32" s="170">
        <v>4784370515</v>
      </c>
      <c r="N32" s="172">
        <v>0.99539882566536009</v>
      </c>
      <c r="O32" s="170">
        <v>3493058</v>
      </c>
      <c r="P32" s="172">
        <v>7.2673841214427584E-4</v>
      </c>
      <c r="Q32" s="173">
        <v>0.25213117613588304</v>
      </c>
    </row>
    <row r="33" spans="2:17" s="231" customFormat="1" ht="14.25" customHeight="1" x14ac:dyDescent="0.2">
      <c r="B33" s="236" t="s">
        <v>11</v>
      </c>
      <c r="C33" s="169">
        <v>2473544770</v>
      </c>
      <c r="D33" s="170"/>
      <c r="E33" s="171">
        <v>0</v>
      </c>
      <c r="F33" s="170">
        <v>2469090603</v>
      </c>
      <c r="G33" s="171">
        <v>0.99819927779192774</v>
      </c>
      <c r="H33" s="170">
        <v>4454167</v>
      </c>
      <c r="I33" s="171">
        <v>1.8007222080722639E-3</v>
      </c>
      <c r="J33" s="169">
        <v>3272002897</v>
      </c>
      <c r="K33" s="170"/>
      <c r="L33" s="172">
        <v>0</v>
      </c>
      <c r="M33" s="170">
        <v>3267548730</v>
      </c>
      <c r="N33" s="172">
        <v>0.99863870322239512</v>
      </c>
      <c r="O33" s="170">
        <v>4454167</v>
      </c>
      <c r="P33" s="172">
        <v>1.3612967776049007E-3</v>
      </c>
      <c r="Q33" s="173">
        <v>0.24402732886700129</v>
      </c>
    </row>
    <row r="34" spans="2:17" s="231" customFormat="1" ht="14.25" customHeight="1" x14ac:dyDescent="0.2">
      <c r="B34" s="236" t="s">
        <v>12</v>
      </c>
      <c r="C34" s="169">
        <v>14832714160</v>
      </c>
      <c r="D34" s="170">
        <v>58671728</v>
      </c>
      <c r="E34" s="171">
        <v>3.9555625064374598E-3</v>
      </c>
      <c r="F34" s="170">
        <v>14745002340</v>
      </c>
      <c r="G34" s="171">
        <v>0.99408659675809463</v>
      </c>
      <c r="H34" s="170">
        <v>29040092</v>
      </c>
      <c r="I34" s="171">
        <v>1.9578407354679315E-3</v>
      </c>
      <c r="J34" s="169">
        <v>20168137706</v>
      </c>
      <c r="K34" s="170">
        <v>58892737</v>
      </c>
      <c r="L34" s="172">
        <v>2.9200880050754253E-3</v>
      </c>
      <c r="M34" s="170">
        <v>20080204877</v>
      </c>
      <c r="N34" s="172">
        <v>0.99564001246511524</v>
      </c>
      <c r="O34" s="170">
        <v>29040092</v>
      </c>
      <c r="P34" s="172">
        <v>1.4398995298093688E-3</v>
      </c>
      <c r="Q34" s="173">
        <v>0.26454715967219505</v>
      </c>
    </row>
    <row r="35" spans="2:17" s="231" customFormat="1" ht="14.25" customHeight="1" x14ac:dyDescent="0.2">
      <c r="B35" s="236" t="s">
        <v>13</v>
      </c>
      <c r="C35" s="169">
        <v>2544498280</v>
      </c>
      <c r="D35" s="170">
        <v>111828577</v>
      </c>
      <c r="E35" s="171">
        <v>4.3949165884285837E-2</v>
      </c>
      <c r="F35" s="170">
        <v>2430127684</v>
      </c>
      <c r="G35" s="171">
        <v>0.95505180848461801</v>
      </c>
      <c r="H35" s="170">
        <v>2542019</v>
      </c>
      <c r="I35" s="171">
        <v>9.9902563109612323E-4</v>
      </c>
      <c r="J35" s="169">
        <v>3414757413</v>
      </c>
      <c r="K35" s="170">
        <v>114765186</v>
      </c>
      <c r="L35" s="172">
        <v>3.3608591217369733E-2</v>
      </c>
      <c r="M35" s="170">
        <v>3297450208</v>
      </c>
      <c r="N35" s="172">
        <v>0.96564698723446329</v>
      </c>
      <c r="O35" s="170">
        <v>2542019</v>
      </c>
      <c r="P35" s="172">
        <v>7.4442154816694152E-4</v>
      </c>
      <c r="Q35" s="173">
        <v>0.25485240318592434</v>
      </c>
    </row>
    <row r="36" spans="2:17" s="231" customFormat="1" ht="14.25" customHeight="1" x14ac:dyDescent="0.2">
      <c r="B36" s="236" t="s">
        <v>59</v>
      </c>
      <c r="C36" s="169">
        <v>1461253340</v>
      </c>
      <c r="D36" s="170"/>
      <c r="E36" s="171">
        <v>0</v>
      </c>
      <c r="F36" s="170">
        <v>1458611720</v>
      </c>
      <c r="G36" s="171">
        <v>0.99819222312265166</v>
      </c>
      <c r="H36" s="170">
        <v>2641620</v>
      </c>
      <c r="I36" s="171">
        <v>1.807776877348318E-3</v>
      </c>
      <c r="J36" s="169">
        <v>1889556153</v>
      </c>
      <c r="K36" s="170"/>
      <c r="L36" s="172">
        <v>0</v>
      </c>
      <c r="M36" s="170">
        <v>1886914533</v>
      </c>
      <c r="N36" s="172">
        <v>0.99860198915189369</v>
      </c>
      <c r="O36" s="170">
        <v>2641620</v>
      </c>
      <c r="P36" s="172">
        <v>1.398010848106296E-3</v>
      </c>
      <c r="Q36" s="173">
        <v>0.22666847572642632</v>
      </c>
    </row>
    <row r="37" spans="2:17" s="231" customFormat="1" ht="14.25" customHeight="1" x14ac:dyDescent="0.2">
      <c r="B37" s="236" t="s">
        <v>14</v>
      </c>
      <c r="C37" s="169">
        <v>5316214869</v>
      </c>
      <c r="D37" s="170">
        <v>20977607</v>
      </c>
      <c r="E37" s="171">
        <v>3.945966729509932E-3</v>
      </c>
      <c r="F37" s="170">
        <v>5283476251</v>
      </c>
      <c r="G37" s="171">
        <v>0.9938417428928793</v>
      </c>
      <c r="H37" s="170">
        <v>11761011</v>
      </c>
      <c r="I37" s="171">
        <v>2.2122903776107699E-3</v>
      </c>
      <c r="J37" s="169">
        <v>6983536978</v>
      </c>
      <c r="K37" s="170">
        <v>21060224</v>
      </c>
      <c r="L37" s="172">
        <v>3.0156959240489898E-3</v>
      </c>
      <c r="M37" s="170">
        <v>6950715743</v>
      </c>
      <c r="N37" s="172">
        <v>0.99530019886722221</v>
      </c>
      <c r="O37" s="170">
        <v>11761011</v>
      </c>
      <c r="P37" s="172">
        <v>1.6841052087288024E-3</v>
      </c>
      <c r="Q37" s="173">
        <v>0.23875038025179909</v>
      </c>
    </row>
    <row r="38" spans="2:17" s="231" customFormat="1" ht="14.25" customHeight="1" x14ac:dyDescent="0.2">
      <c r="B38" s="236" t="s">
        <v>15</v>
      </c>
      <c r="C38" s="169">
        <v>3299089917</v>
      </c>
      <c r="D38" s="170"/>
      <c r="E38" s="171">
        <v>0</v>
      </c>
      <c r="F38" s="170">
        <v>3295254130</v>
      </c>
      <c r="G38" s="171">
        <v>0.99883731965587408</v>
      </c>
      <c r="H38" s="170">
        <v>3835787</v>
      </c>
      <c r="I38" s="171">
        <v>1.1626803441259464E-3</v>
      </c>
      <c r="J38" s="169">
        <v>4286656867</v>
      </c>
      <c r="K38" s="170"/>
      <c r="L38" s="172">
        <v>0</v>
      </c>
      <c r="M38" s="170">
        <v>4282821080</v>
      </c>
      <c r="N38" s="172">
        <v>0.99910517983617275</v>
      </c>
      <c r="O38" s="170">
        <v>3835787</v>
      </c>
      <c r="P38" s="172">
        <v>8.9482016382721585E-4</v>
      </c>
      <c r="Q38" s="173">
        <v>0.23038161920600489</v>
      </c>
    </row>
    <row r="39" spans="2:17" s="231" customFormat="1" ht="14.25" customHeight="1" x14ac:dyDescent="0.2">
      <c r="B39" s="236" t="s">
        <v>80</v>
      </c>
      <c r="C39" s="169">
        <v>2753720094</v>
      </c>
      <c r="D39" s="170"/>
      <c r="E39" s="171">
        <v>0</v>
      </c>
      <c r="F39" s="170">
        <v>2749912145</v>
      </c>
      <c r="G39" s="171">
        <v>0.99861716192277605</v>
      </c>
      <c r="H39" s="170">
        <v>3807949</v>
      </c>
      <c r="I39" s="171">
        <v>1.3828380772239808E-3</v>
      </c>
      <c r="J39" s="169">
        <v>3730184101</v>
      </c>
      <c r="K39" s="170"/>
      <c r="L39" s="172">
        <v>0</v>
      </c>
      <c r="M39" s="170">
        <v>3726376152</v>
      </c>
      <c r="N39" s="172">
        <v>0.99897915253057368</v>
      </c>
      <c r="O39" s="170">
        <v>3807949</v>
      </c>
      <c r="P39" s="172">
        <v>1.0208474694262818E-3</v>
      </c>
      <c r="Q39" s="173">
        <v>0.26177367673038615</v>
      </c>
    </row>
    <row r="40" spans="2:17" s="231" customFormat="1" ht="14.25" customHeight="1" x14ac:dyDescent="0.2">
      <c r="B40" s="236" t="s">
        <v>16</v>
      </c>
      <c r="C40" s="169">
        <v>4837309414</v>
      </c>
      <c r="D40" s="170"/>
      <c r="E40" s="171">
        <v>0</v>
      </c>
      <c r="F40" s="170">
        <v>4824973285</v>
      </c>
      <c r="G40" s="171">
        <v>0.99744979534195244</v>
      </c>
      <c r="H40" s="170">
        <v>12336129</v>
      </c>
      <c r="I40" s="171">
        <v>2.5502046580475365E-3</v>
      </c>
      <c r="J40" s="169">
        <v>6463271653</v>
      </c>
      <c r="K40" s="170"/>
      <c r="L40" s="172">
        <v>0</v>
      </c>
      <c r="M40" s="170">
        <v>6450935524</v>
      </c>
      <c r="N40" s="172">
        <v>0.99809134913983166</v>
      </c>
      <c r="O40" s="170">
        <v>12336129</v>
      </c>
      <c r="P40" s="172">
        <v>1.9086508601683248E-3</v>
      </c>
      <c r="Q40" s="173">
        <v>0.25156953417628536</v>
      </c>
    </row>
    <row r="41" spans="2:17" s="231" customFormat="1" ht="14.25" customHeight="1" x14ac:dyDescent="0.2">
      <c r="B41" s="236" t="s">
        <v>17</v>
      </c>
      <c r="C41" s="169">
        <v>3262200723</v>
      </c>
      <c r="D41" s="170"/>
      <c r="E41" s="171">
        <v>0</v>
      </c>
      <c r="F41" s="170">
        <v>3256410375</v>
      </c>
      <c r="G41" s="171">
        <v>0.99822501786625961</v>
      </c>
      <c r="H41" s="170">
        <v>5790348</v>
      </c>
      <c r="I41" s="171">
        <v>1.7749821337403953E-3</v>
      </c>
      <c r="J41" s="169">
        <v>4417337275</v>
      </c>
      <c r="K41" s="170"/>
      <c r="L41" s="172">
        <v>0</v>
      </c>
      <c r="M41" s="170">
        <v>4411546927</v>
      </c>
      <c r="N41" s="172">
        <v>0.99868917684126801</v>
      </c>
      <c r="O41" s="170">
        <v>5790348</v>
      </c>
      <c r="P41" s="172">
        <v>1.3108231587319762E-3</v>
      </c>
      <c r="Q41" s="173">
        <v>0.26150064622357821</v>
      </c>
    </row>
    <row r="42" spans="2:17" s="231" customFormat="1" ht="14.25" customHeight="1" x14ac:dyDescent="0.2">
      <c r="B42" s="236" t="s">
        <v>74</v>
      </c>
      <c r="C42" s="169">
        <v>929140747</v>
      </c>
      <c r="D42" s="170"/>
      <c r="E42" s="171">
        <v>0</v>
      </c>
      <c r="F42" s="170">
        <v>928313869</v>
      </c>
      <c r="G42" s="171">
        <v>0.99911006163202953</v>
      </c>
      <c r="H42" s="170">
        <v>826878</v>
      </c>
      <c r="I42" s="171">
        <v>8.8993836797042329E-4</v>
      </c>
      <c r="J42" s="169">
        <v>1171782834</v>
      </c>
      <c r="K42" s="170"/>
      <c r="L42" s="172">
        <v>0</v>
      </c>
      <c r="M42" s="170">
        <v>1170955956</v>
      </c>
      <c r="N42" s="172">
        <v>0.99929434194117917</v>
      </c>
      <c r="O42" s="170">
        <v>826878</v>
      </c>
      <c r="P42" s="172">
        <v>7.0565805882082068E-4</v>
      </c>
      <c r="Q42" s="173">
        <v>0.2070708666824522</v>
      </c>
    </row>
    <row r="43" spans="2:17" s="231" customFormat="1" ht="14.25" customHeight="1" x14ac:dyDescent="0.2">
      <c r="B43" s="236" t="s">
        <v>18</v>
      </c>
      <c r="C43" s="169">
        <v>5854967536</v>
      </c>
      <c r="D43" s="170">
        <v>22259014</v>
      </c>
      <c r="E43" s="171">
        <v>3.8017314123669635E-3</v>
      </c>
      <c r="F43" s="170">
        <v>5826459707</v>
      </c>
      <c r="G43" s="171">
        <v>0.99513100135488097</v>
      </c>
      <c r="H43" s="170">
        <v>6248815</v>
      </c>
      <c r="I43" s="171">
        <v>1.0672672327520826E-3</v>
      </c>
      <c r="J43" s="169">
        <v>7894095540</v>
      </c>
      <c r="K43" s="170">
        <v>22344108</v>
      </c>
      <c r="L43" s="172">
        <v>2.8304836047119844E-3</v>
      </c>
      <c r="M43" s="170">
        <v>7865502617</v>
      </c>
      <c r="N43" s="172">
        <v>0.99637793552724085</v>
      </c>
      <c r="O43" s="170">
        <v>6248815</v>
      </c>
      <c r="P43" s="172">
        <v>7.9158086804710756E-4</v>
      </c>
      <c r="Q43" s="173">
        <v>0.25831053015099437</v>
      </c>
    </row>
    <row r="44" spans="2:17" s="231" customFormat="1" ht="14.25" customHeight="1" x14ac:dyDescent="0.2">
      <c r="B44" s="236" t="s">
        <v>81</v>
      </c>
      <c r="C44" s="169">
        <v>1064516202</v>
      </c>
      <c r="D44" s="170"/>
      <c r="E44" s="171">
        <v>0</v>
      </c>
      <c r="F44" s="170">
        <v>1062050284</v>
      </c>
      <c r="G44" s="171">
        <v>0.99768353173454094</v>
      </c>
      <c r="H44" s="170">
        <v>2465918</v>
      </c>
      <c r="I44" s="171">
        <v>2.316468265459054E-3</v>
      </c>
      <c r="J44" s="169">
        <v>1347362050</v>
      </c>
      <c r="K44" s="170"/>
      <c r="L44" s="172">
        <v>0</v>
      </c>
      <c r="M44" s="170">
        <v>1344896132</v>
      </c>
      <c r="N44" s="172">
        <v>0.99816981783032999</v>
      </c>
      <c r="O44" s="170">
        <v>2465918</v>
      </c>
      <c r="P44" s="172">
        <v>1.8301821696699858E-3</v>
      </c>
      <c r="Q44" s="173">
        <v>0.20992564544919459</v>
      </c>
    </row>
    <row r="45" spans="2:17" s="231" customFormat="1" ht="14.25" customHeight="1" x14ac:dyDescent="0.2">
      <c r="B45" s="236" t="s">
        <v>75</v>
      </c>
      <c r="C45" s="169">
        <v>501838115</v>
      </c>
      <c r="D45" s="170"/>
      <c r="E45" s="171">
        <v>0</v>
      </c>
      <c r="F45" s="170">
        <v>500967086</v>
      </c>
      <c r="G45" s="171">
        <v>0.9982643227487813</v>
      </c>
      <c r="H45" s="170">
        <v>871029</v>
      </c>
      <c r="I45" s="171">
        <v>1.7356772512187521E-3</v>
      </c>
      <c r="J45" s="169">
        <v>631748681</v>
      </c>
      <c r="K45" s="170"/>
      <c r="L45" s="172">
        <v>0</v>
      </c>
      <c r="M45" s="170">
        <v>630877652</v>
      </c>
      <c r="N45" s="172">
        <v>0.99862124128439611</v>
      </c>
      <c r="O45" s="170">
        <v>871029</v>
      </c>
      <c r="P45" s="172">
        <v>1.3787587156038716E-3</v>
      </c>
      <c r="Q45" s="173">
        <v>0.20563646574514968</v>
      </c>
    </row>
    <row r="46" spans="2:17" s="231" customFormat="1" ht="14.25" customHeight="1" x14ac:dyDescent="0.2">
      <c r="B46" s="236" t="s">
        <v>52</v>
      </c>
      <c r="C46" s="169">
        <v>2094606657</v>
      </c>
      <c r="D46" s="170"/>
      <c r="E46" s="171">
        <v>0</v>
      </c>
      <c r="F46" s="170">
        <v>2091860241</v>
      </c>
      <c r="G46" s="171">
        <v>0.99868881539604504</v>
      </c>
      <c r="H46" s="170">
        <v>2746416</v>
      </c>
      <c r="I46" s="171">
        <v>1.3111846039549754E-3</v>
      </c>
      <c r="J46" s="169">
        <v>2782680948</v>
      </c>
      <c r="K46" s="170"/>
      <c r="L46" s="172">
        <v>0</v>
      </c>
      <c r="M46" s="170">
        <v>2779934532</v>
      </c>
      <c r="N46" s="172">
        <v>0.99901303237729289</v>
      </c>
      <c r="O46" s="170">
        <v>2746416</v>
      </c>
      <c r="P46" s="172">
        <v>9.8696762270713612E-4</v>
      </c>
      <c r="Q46" s="173">
        <v>0.24727027778536398</v>
      </c>
    </row>
    <row r="47" spans="2:17" s="231" customFormat="1" ht="14.25" customHeight="1" x14ac:dyDescent="0.2">
      <c r="B47" s="236" t="s">
        <v>93</v>
      </c>
      <c r="C47" s="169">
        <v>3655081908</v>
      </c>
      <c r="D47" s="170">
        <v>17571277</v>
      </c>
      <c r="E47" s="171">
        <v>4.8073551953900567E-3</v>
      </c>
      <c r="F47" s="170">
        <v>3634134480</v>
      </c>
      <c r="G47" s="171">
        <v>0.99426895798035286</v>
      </c>
      <c r="H47" s="170">
        <v>3376151</v>
      </c>
      <c r="I47" s="171">
        <v>9.2368682425707216E-4</v>
      </c>
      <c r="J47" s="169">
        <v>4856021289</v>
      </c>
      <c r="K47" s="170">
        <v>17620672</v>
      </c>
      <c r="L47" s="172">
        <v>3.6286233011199633E-3</v>
      </c>
      <c r="M47" s="170">
        <v>4835024466</v>
      </c>
      <c r="N47" s="172">
        <v>0.99567612624607671</v>
      </c>
      <c r="O47" s="170">
        <v>3376151</v>
      </c>
      <c r="P47" s="172">
        <v>6.9525045280335884E-4</v>
      </c>
      <c r="Q47" s="173">
        <v>0.24730933196697524</v>
      </c>
    </row>
    <row r="48" spans="2:17" s="231" customFormat="1" ht="14.25" customHeight="1" x14ac:dyDescent="0.2">
      <c r="B48" s="236" t="s">
        <v>109</v>
      </c>
      <c r="C48" s="169">
        <v>367958316</v>
      </c>
      <c r="D48" s="170"/>
      <c r="E48" s="171">
        <v>0</v>
      </c>
      <c r="F48" s="170">
        <v>367095689</v>
      </c>
      <c r="G48" s="171">
        <v>0.99765563934149537</v>
      </c>
      <c r="H48" s="170">
        <v>862627</v>
      </c>
      <c r="I48" s="171">
        <v>2.34436065850459E-3</v>
      </c>
      <c r="J48" s="169">
        <v>522194812</v>
      </c>
      <c r="K48" s="170"/>
      <c r="L48" s="172">
        <v>0</v>
      </c>
      <c r="M48" s="170">
        <v>521332185</v>
      </c>
      <c r="N48" s="172">
        <v>0.99834807435811901</v>
      </c>
      <c r="O48" s="170">
        <v>862627</v>
      </c>
      <c r="P48" s="172">
        <v>1.6519256418809462E-3</v>
      </c>
      <c r="Q48" s="173">
        <v>0.29536198456142454</v>
      </c>
    </row>
    <row r="49" spans="2:17" s="231" customFormat="1" ht="14.25" customHeight="1" x14ac:dyDescent="0.2">
      <c r="B49" s="236" t="s">
        <v>19</v>
      </c>
      <c r="C49" s="169">
        <v>1857537769</v>
      </c>
      <c r="D49" s="170"/>
      <c r="E49" s="171">
        <v>0</v>
      </c>
      <c r="F49" s="170">
        <v>1854755766</v>
      </c>
      <c r="G49" s="171">
        <v>0.99850231685921642</v>
      </c>
      <c r="H49" s="170">
        <v>2782003</v>
      </c>
      <c r="I49" s="171">
        <v>1.4976831407835563E-3</v>
      </c>
      <c r="J49" s="169">
        <v>2630953978</v>
      </c>
      <c r="K49" s="170"/>
      <c r="L49" s="172">
        <v>0</v>
      </c>
      <c r="M49" s="170">
        <v>2628171975</v>
      </c>
      <c r="N49" s="172">
        <v>0.99894258773689582</v>
      </c>
      <c r="O49" s="170">
        <v>2782003</v>
      </c>
      <c r="P49" s="172">
        <v>1.0574122631042085E-3</v>
      </c>
      <c r="Q49" s="173">
        <v>0.29396797339189334</v>
      </c>
    </row>
    <row r="50" spans="2:17" s="231" customFormat="1" ht="14.25" customHeight="1" x14ac:dyDescent="0.2">
      <c r="B50" s="236" t="s">
        <v>110</v>
      </c>
      <c r="C50" s="169">
        <v>391746719</v>
      </c>
      <c r="D50" s="170"/>
      <c r="E50" s="171">
        <v>0</v>
      </c>
      <c r="F50" s="170">
        <v>390637440</v>
      </c>
      <c r="G50" s="171">
        <v>0.99716837705027472</v>
      </c>
      <c r="H50" s="170">
        <v>1109279</v>
      </c>
      <c r="I50" s="171">
        <v>2.8316229497253298E-3</v>
      </c>
      <c r="J50" s="169">
        <v>479707843</v>
      </c>
      <c r="K50" s="170"/>
      <c r="L50" s="172">
        <v>0</v>
      </c>
      <c r="M50" s="170">
        <v>478598564</v>
      </c>
      <c r="N50" s="172">
        <v>0.99768759461370737</v>
      </c>
      <c r="O50" s="170">
        <v>1109279</v>
      </c>
      <c r="P50" s="172">
        <v>2.3124053862925899E-3</v>
      </c>
      <c r="Q50" s="173">
        <v>0.18336394804368458</v>
      </c>
    </row>
    <row r="51" spans="2:17" s="231" customFormat="1" ht="14.25" customHeight="1" x14ac:dyDescent="0.2">
      <c r="B51" s="236" t="s">
        <v>20</v>
      </c>
      <c r="C51" s="169">
        <v>3262407432</v>
      </c>
      <c r="D51" s="170"/>
      <c r="E51" s="171">
        <v>0</v>
      </c>
      <c r="F51" s="170">
        <v>3250760283</v>
      </c>
      <c r="G51" s="171">
        <v>0.99642989134779536</v>
      </c>
      <c r="H51" s="170">
        <v>11647149</v>
      </c>
      <c r="I51" s="171">
        <v>3.5701086522046642E-3</v>
      </c>
      <c r="J51" s="169">
        <v>4394958331</v>
      </c>
      <c r="K51" s="170"/>
      <c r="L51" s="172">
        <v>0</v>
      </c>
      <c r="M51" s="170">
        <v>4383311182</v>
      </c>
      <c r="N51" s="172">
        <v>0.99734988408926506</v>
      </c>
      <c r="O51" s="170">
        <v>11647149</v>
      </c>
      <c r="P51" s="172">
        <v>2.6501159107348996E-3</v>
      </c>
      <c r="Q51" s="173">
        <v>0.25769320519184691</v>
      </c>
    </row>
    <row r="52" spans="2:17" s="231" customFormat="1" ht="14.25" customHeight="1" x14ac:dyDescent="0.2">
      <c r="B52" s="236" t="s">
        <v>55</v>
      </c>
      <c r="C52" s="169">
        <v>1705751403</v>
      </c>
      <c r="D52" s="170">
        <v>3608960</v>
      </c>
      <c r="E52" s="171">
        <v>2.1157596550427696E-3</v>
      </c>
      <c r="F52" s="170">
        <v>1699407634</v>
      </c>
      <c r="G52" s="171">
        <v>0.99628095337407152</v>
      </c>
      <c r="H52" s="170">
        <v>2734809</v>
      </c>
      <c r="I52" s="171">
        <v>1.603286970885757E-3</v>
      </c>
      <c r="J52" s="169">
        <v>2332635621</v>
      </c>
      <c r="K52" s="170">
        <v>3628657</v>
      </c>
      <c r="L52" s="172">
        <v>1.5556038702883206E-3</v>
      </c>
      <c r="M52" s="170">
        <v>2326272155</v>
      </c>
      <c r="N52" s="172">
        <v>0.99727198455570532</v>
      </c>
      <c r="O52" s="170">
        <v>2734809</v>
      </c>
      <c r="P52" s="172">
        <v>1.1724115740063973E-3</v>
      </c>
      <c r="Q52" s="173">
        <v>0.26874502487930585</v>
      </c>
    </row>
    <row r="53" spans="2:17" s="231" customFormat="1" ht="14.25" customHeight="1" x14ac:dyDescent="0.2">
      <c r="B53" s="236" t="s">
        <v>21</v>
      </c>
      <c r="C53" s="169">
        <v>10541057489</v>
      </c>
      <c r="D53" s="170">
        <v>85569887</v>
      </c>
      <c r="E53" s="171">
        <v>8.1177706401179845E-3</v>
      </c>
      <c r="F53" s="170">
        <v>10440013216</v>
      </c>
      <c r="G53" s="171">
        <v>0.99041421858239143</v>
      </c>
      <c r="H53" s="170">
        <v>15474386</v>
      </c>
      <c r="I53" s="171">
        <v>1.4680107774905997E-3</v>
      </c>
      <c r="J53" s="169">
        <v>14141196532</v>
      </c>
      <c r="K53" s="170">
        <v>85886650</v>
      </c>
      <c r="L53" s="172">
        <v>6.0735065668345526E-3</v>
      </c>
      <c r="M53" s="170">
        <v>14039835496</v>
      </c>
      <c r="N53" s="172">
        <v>0.99283221644147079</v>
      </c>
      <c r="O53" s="170">
        <v>15474386</v>
      </c>
      <c r="P53" s="172">
        <v>1.0942769916946658E-3</v>
      </c>
      <c r="Q53" s="173">
        <v>0.2545851784785873</v>
      </c>
    </row>
    <row r="54" spans="2:17" s="231" customFormat="1" ht="14.25" customHeight="1" x14ac:dyDescent="0.2">
      <c r="B54" s="236" t="s">
        <v>22</v>
      </c>
      <c r="C54" s="169">
        <v>3431382687</v>
      </c>
      <c r="D54" s="170"/>
      <c r="E54" s="171">
        <v>0</v>
      </c>
      <c r="F54" s="170">
        <v>3423178038</v>
      </c>
      <c r="G54" s="171">
        <v>0.99760893792724326</v>
      </c>
      <c r="H54" s="170">
        <v>8204649</v>
      </c>
      <c r="I54" s="171">
        <v>2.3910620727567947E-3</v>
      </c>
      <c r="J54" s="169">
        <v>4701009540</v>
      </c>
      <c r="K54" s="170"/>
      <c r="L54" s="172">
        <v>0</v>
      </c>
      <c r="M54" s="170">
        <v>4692804891</v>
      </c>
      <c r="N54" s="172">
        <v>0.99825470488196455</v>
      </c>
      <c r="O54" s="170">
        <v>8204649</v>
      </c>
      <c r="P54" s="172">
        <v>1.7452951180354336E-3</v>
      </c>
      <c r="Q54" s="173">
        <v>0.27007536194023551</v>
      </c>
    </row>
    <row r="55" spans="2:17" s="231" customFormat="1" ht="14.25" customHeight="1" x14ac:dyDescent="0.2">
      <c r="B55" s="236" t="s">
        <v>111</v>
      </c>
      <c r="C55" s="169">
        <v>251819162</v>
      </c>
      <c r="D55" s="170"/>
      <c r="E55" s="171">
        <v>0</v>
      </c>
      <c r="F55" s="170">
        <v>251011158</v>
      </c>
      <c r="G55" s="171">
        <v>0.99679133234507389</v>
      </c>
      <c r="H55" s="170">
        <v>808004</v>
      </c>
      <c r="I55" s="171">
        <v>3.2086676549261174E-3</v>
      </c>
      <c r="J55" s="169">
        <v>293004275</v>
      </c>
      <c r="K55" s="170"/>
      <c r="L55" s="172">
        <v>0</v>
      </c>
      <c r="M55" s="170">
        <v>292196271</v>
      </c>
      <c r="N55" s="172">
        <v>0.99724234740261042</v>
      </c>
      <c r="O55" s="170">
        <v>808004</v>
      </c>
      <c r="P55" s="172">
        <v>2.7576525973895772E-3</v>
      </c>
      <c r="Q55" s="173">
        <v>0.14056147474298797</v>
      </c>
    </row>
    <row r="56" spans="2:17" s="231" customFormat="1" ht="14.25" customHeight="1" x14ac:dyDescent="0.2">
      <c r="B56" s="236" t="s">
        <v>23</v>
      </c>
      <c r="C56" s="169">
        <v>5772656224</v>
      </c>
      <c r="D56" s="170"/>
      <c r="E56" s="171">
        <v>0</v>
      </c>
      <c r="F56" s="170">
        <v>5761630636</v>
      </c>
      <c r="G56" s="171">
        <v>0.99809003211482428</v>
      </c>
      <c r="H56" s="170">
        <v>11025588</v>
      </c>
      <c r="I56" s="171">
        <v>1.9099678851757654E-3</v>
      </c>
      <c r="J56" s="169">
        <v>7678539928</v>
      </c>
      <c r="K56" s="170"/>
      <c r="L56" s="172">
        <v>0</v>
      </c>
      <c r="M56" s="170">
        <v>7667514340</v>
      </c>
      <c r="N56" s="172">
        <v>0.99856410357914593</v>
      </c>
      <c r="O56" s="170">
        <v>11025588</v>
      </c>
      <c r="P56" s="172">
        <v>1.4358964208540351E-3</v>
      </c>
      <c r="Q56" s="173">
        <v>0.24820912854150101</v>
      </c>
    </row>
    <row r="57" spans="2:17" s="231" customFormat="1" ht="14.25" customHeight="1" x14ac:dyDescent="0.2">
      <c r="B57" s="236" t="s">
        <v>24</v>
      </c>
      <c r="C57" s="169">
        <v>3889792356</v>
      </c>
      <c r="D57" s="170"/>
      <c r="E57" s="171">
        <v>0</v>
      </c>
      <c r="F57" s="170">
        <v>3879502403</v>
      </c>
      <c r="G57" s="171">
        <v>0.9973546266591512</v>
      </c>
      <c r="H57" s="170">
        <v>10289953</v>
      </c>
      <c r="I57" s="171">
        <v>2.6453733408488399E-3</v>
      </c>
      <c r="J57" s="169">
        <v>5176839265</v>
      </c>
      <c r="K57" s="170"/>
      <c r="L57" s="172">
        <v>0</v>
      </c>
      <c r="M57" s="170">
        <v>5166549312</v>
      </c>
      <c r="N57" s="172">
        <v>0.99801230973703026</v>
      </c>
      <c r="O57" s="170">
        <v>10289953</v>
      </c>
      <c r="P57" s="172">
        <v>1.9876902629697543E-3</v>
      </c>
      <c r="Q57" s="173">
        <v>0.24861635509944696</v>
      </c>
    </row>
    <row r="58" spans="2:17" s="231" customFormat="1" ht="14.25" customHeight="1" x14ac:dyDescent="0.2">
      <c r="B58" s="236" t="s">
        <v>98</v>
      </c>
      <c r="C58" s="169">
        <v>2793309422</v>
      </c>
      <c r="D58" s="170"/>
      <c r="E58" s="171">
        <v>0</v>
      </c>
      <c r="F58" s="170">
        <v>2790564095</v>
      </c>
      <c r="G58" s="171">
        <v>0.99901717762508591</v>
      </c>
      <c r="H58" s="170">
        <v>2745327</v>
      </c>
      <c r="I58" s="171">
        <v>9.8282237491411012E-4</v>
      </c>
      <c r="J58" s="169">
        <v>3732692375</v>
      </c>
      <c r="K58" s="170"/>
      <c r="L58" s="172">
        <v>0</v>
      </c>
      <c r="M58" s="170">
        <v>3729947048</v>
      </c>
      <c r="N58" s="172">
        <v>0.99926451828219576</v>
      </c>
      <c r="O58" s="170">
        <v>2745327</v>
      </c>
      <c r="P58" s="172">
        <v>7.3548171780429665E-4</v>
      </c>
      <c r="Q58" s="173">
        <v>0.25166364077886272</v>
      </c>
    </row>
    <row r="59" spans="2:17" s="231" customFormat="1" ht="14.25" customHeight="1" x14ac:dyDescent="0.2">
      <c r="B59" s="236" t="s">
        <v>25</v>
      </c>
      <c r="C59" s="169">
        <v>2028541906</v>
      </c>
      <c r="D59" s="170">
        <v>14119124</v>
      </c>
      <c r="E59" s="171">
        <v>6.9602328442112055E-3</v>
      </c>
      <c r="F59" s="170">
        <v>2009661568</v>
      </c>
      <c r="G59" s="171">
        <v>0.99069265567343912</v>
      </c>
      <c r="H59" s="170">
        <v>4761214</v>
      </c>
      <c r="I59" s="171">
        <v>2.3471114823496279E-3</v>
      </c>
      <c r="J59" s="169">
        <v>2718847371</v>
      </c>
      <c r="K59" s="170">
        <v>14175308</v>
      </c>
      <c r="L59" s="172">
        <v>5.2137196634124703E-3</v>
      </c>
      <c r="M59" s="170">
        <v>2699910849</v>
      </c>
      <c r="N59" s="172">
        <v>0.99303509192829931</v>
      </c>
      <c r="O59" s="170">
        <v>4761214</v>
      </c>
      <c r="P59" s="172">
        <v>1.7511884082881827E-3</v>
      </c>
      <c r="Q59" s="173">
        <v>0.25389636518879088</v>
      </c>
    </row>
    <row r="60" spans="2:17" s="231" customFormat="1" ht="14.25" customHeight="1" x14ac:dyDescent="0.2">
      <c r="B60" s="236" t="s">
        <v>112</v>
      </c>
      <c r="C60" s="169">
        <v>152971425</v>
      </c>
      <c r="D60" s="170"/>
      <c r="E60" s="171">
        <v>0</v>
      </c>
      <c r="F60" s="170">
        <v>151915730</v>
      </c>
      <c r="G60" s="171">
        <v>0.99309874376864826</v>
      </c>
      <c r="H60" s="170">
        <v>1055695</v>
      </c>
      <c r="I60" s="171">
        <v>6.9012562313517049E-3</v>
      </c>
      <c r="J60" s="169">
        <v>251671264</v>
      </c>
      <c r="K60" s="170"/>
      <c r="L60" s="172">
        <v>0</v>
      </c>
      <c r="M60" s="170">
        <v>250615569</v>
      </c>
      <c r="N60" s="172">
        <v>0.99580526205804731</v>
      </c>
      <c r="O60" s="170">
        <v>1055695</v>
      </c>
      <c r="P60" s="172">
        <v>4.1947379419527211E-3</v>
      </c>
      <c r="Q60" s="173">
        <v>0.3921776266042038</v>
      </c>
    </row>
    <row r="61" spans="2:17" s="231" customFormat="1" ht="14.25" customHeight="1" x14ac:dyDescent="0.2">
      <c r="B61" s="236" t="s">
        <v>26</v>
      </c>
      <c r="C61" s="169">
        <v>3979758941</v>
      </c>
      <c r="D61" s="170">
        <v>18525770</v>
      </c>
      <c r="E61" s="171">
        <v>4.6549980224040912E-3</v>
      </c>
      <c r="F61" s="170">
        <v>3950880956</v>
      </c>
      <c r="G61" s="171">
        <v>0.99274378538295494</v>
      </c>
      <c r="H61" s="170">
        <v>10352215</v>
      </c>
      <c r="I61" s="171">
        <v>2.6012165946409766E-3</v>
      </c>
      <c r="J61" s="169">
        <v>5317287093</v>
      </c>
      <c r="K61" s="170">
        <v>18597576</v>
      </c>
      <c r="L61" s="172">
        <v>3.4975685297269315E-3</v>
      </c>
      <c r="M61" s="170">
        <v>5288337302</v>
      </c>
      <c r="N61" s="172">
        <v>0.99455553358438908</v>
      </c>
      <c r="O61" s="170">
        <v>10352215</v>
      </c>
      <c r="P61" s="172">
        <v>1.9468978858840037E-3</v>
      </c>
      <c r="Q61" s="173">
        <v>0.25154333941471835</v>
      </c>
    </row>
    <row r="62" spans="2:17" s="231" customFormat="1" ht="14.25" customHeight="1" x14ac:dyDescent="0.2">
      <c r="B62" s="236" t="s">
        <v>82</v>
      </c>
      <c r="C62" s="169">
        <v>14162544207</v>
      </c>
      <c r="D62" s="170"/>
      <c r="E62" s="171">
        <v>0</v>
      </c>
      <c r="F62" s="170">
        <v>14155122611</v>
      </c>
      <c r="G62" s="171">
        <v>0.99947597014409795</v>
      </c>
      <c r="H62" s="170">
        <v>7421596</v>
      </c>
      <c r="I62" s="171">
        <v>5.2402985590200603E-4</v>
      </c>
      <c r="J62" s="169">
        <v>19522735382</v>
      </c>
      <c r="K62" s="170"/>
      <c r="L62" s="172">
        <v>0</v>
      </c>
      <c r="M62" s="170">
        <v>19515313786</v>
      </c>
      <c r="N62" s="172">
        <v>0.99961984855837149</v>
      </c>
      <c r="O62" s="170">
        <v>7421596</v>
      </c>
      <c r="P62" s="172">
        <v>3.8015144162854999E-4</v>
      </c>
      <c r="Q62" s="173">
        <v>0.27456148281055465</v>
      </c>
    </row>
    <row r="63" spans="2:17" s="231" customFormat="1" ht="14.25" customHeight="1" x14ac:dyDescent="0.2">
      <c r="B63" s="236" t="s">
        <v>83</v>
      </c>
      <c r="C63" s="169">
        <v>895120961</v>
      </c>
      <c r="D63" s="170"/>
      <c r="E63" s="171">
        <v>0</v>
      </c>
      <c r="F63" s="170">
        <v>894279751</v>
      </c>
      <c r="G63" s="171">
        <v>0.99906022757074053</v>
      </c>
      <c r="H63" s="170">
        <v>841210</v>
      </c>
      <c r="I63" s="171">
        <v>9.3977242925942386E-4</v>
      </c>
      <c r="J63" s="169">
        <v>1213286825</v>
      </c>
      <c r="K63" s="170"/>
      <c r="L63" s="172">
        <v>0</v>
      </c>
      <c r="M63" s="170">
        <v>1212445615</v>
      </c>
      <c r="N63" s="172">
        <v>0.99930666847882399</v>
      </c>
      <c r="O63" s="170">
        <v>841210</v>
      </c>
      <c r="P63" s="172">
        <v>6.9333152117595932E-4</v>
      </c>
      <c r="Q63" s="173">
        <v>0.26223466491528086</v>
      </c>
    </row>
    <row r="64" spans="2:17" s="231" customFormat="1" ht="14.25" customHeight="1" x14ac:dyDescent="0.2">
      <c r="B64" s="236" t="s">
        <v>28</v>
      </c>
      <c r="C64" s="169">
        <v>1446282804</v>
      </c>
      <c r="D64" s="170"/>
      <c r="E64" s="171">
        <v>0</v>
      </c>
      <c r="F64" s="170">
        <v>1443743717</v>
      </c>
      <c r="G64" s="171">
        <v>0.99824440490270805</v>
      </c>
      <c r="H64" s="170">
        <v>2539087</v>
      </c>
      <c r="I64" s="171">
        <v>1.7555950972919126E-3</v>
      </c>
      <c r="J64" s="169">
        <v>1921422271</v>
      </c>
      <c r="K64" s="170"/>
      <c r="L64" s="172">
        <v>0</v>
      </c>
      <c r="M64" s="170">
        <v>1918883184</v>
      </c>
      <c r="N64" s="172">
        <v>0.99867853774866544</v>
      </c>
      <c r="O64" s="170">
        <v>2539087</v>
      </c>
      <c r="P64" s="172">
        <v>1.321462251334548E-3</v>
      </c>
      <c r="Q64" s="173">
        <v>0.24728529182328812</v>
      </c>
    </row>
    <row r="65" spans="2:19" s="231" customFormat="1" ht="14.25" customHeight="1" x14ac:dyDescent="0.2">
      <c r="B65" s="236" t="s">
        <v>27</v>
      </c>
      <c r="C65" s="169">
        <v>9922821706</v>
      </c>
      <c r="D65" s="170">
        <v>39694884</v>
      </c>
      <c r="E65" s="171">
        <v>4.0003625154322615E-3</v>
      </c>
      <c r="F65" s="170">
        <v>9864758998</v>
      </c>
      <c r="G65" s="171">
        <v>0.99414856885265901</v>
      </c>
      <c r="H65" s="170">
        <v>18367824</v>
      </c>
      <c r="I65" s="171">
        <v>1.8510686319087631E-3</v>
      </c>
      <c r="J65" s="169">
        <v>13301988383</v>
      </c>
      <c r="K65" s="170">
        <v>39765005</v>
      </c>
      <c r="L65" s="172">
        <v>2.9894030768226991E-3</v>
      </c>
      <c r="M65" s="170">
        <v>13243855554</v>
      </c>
      <c r="N65" s="172">
        <v>0.99562976396263481</v>
      </c>
      <c r="O65" s="170">
        <v>18367824</v>
      </c>
      <c r="P65" s="172">
        <v>1.3808329605425125E-3</v>
      </c>
      <c r="Q65" s="173">
        <v>0.25403470366269376</v>
      </c>
    </row>
    <row r="66" spans="2:19" s="231" customFormat="1" ht="14.25" customHeight="1" x14ac:dyDescent="0.2">
      <c r="B66" s="236" t="s">
        <v>29</v>
      </c>
      <c r="C66" s="169">
        <v>1184384734</v>
      </c>
      <c r="D66" s="170">
        <v>13213369</v>
      </c>
      <c r="E66" s="171">
        <v>1.1156314853345619E-2</v>
      </c>
      <c r="F66" s="170">
        <v>1168651332</v>
      </c>
      <c r="G66" s="171">
        <v>0.98671597028537861</v>
      </c>
      <c r="H66" s="170">
        <v>2520033</v>
      </c>
      <c r="I66" s="171">
        <v>2.1277148612758126E-3</v>
      </c>
      <c r="J66" s="169">
        <v>1722127726</v>
      </c>
      <c r="K66" s="170">
        <v>13264575</v>
      </c>
      <c r="L66" s="172">
        <v>7.7024339134297171E-3</v>
      </c>
      <c r="M66" s="170">
        <v>1706343118</v>
      </c>
      <c r="N66" s="172">
        <v>0.99083424082796512</v>
      </c>
      <c r="O66" s="170">
        <v>2520033</v>
      </c>
      <c r="P66" s="172">
        <v>1.4633252586051216E-3</v>
      </c>
      <c r="Q66" s="173">
        <v>0.31225499937163198</v>
      </c>
    </row>
    <row r="67" spans="2:19" s="231" customFormat="1" ht="14.25" customHeight="1" x14ac:dyDescent="0.2">
      <c r="B67" s="236" t="s">
        <v>76</v>
      </c>
      <c r="C67" s="169">
        <v>352304385</v>
      </c>
      <c r="D67" s="170"/>
      <c r="E67" s="171">
        <v>0</v>
      </c>
      <c r="F67" s="170">
        <v>351569703</v>
      </c>
      <c r="G67" s="171">
        <v>0.99791463850215778</v>
      </c>
      <c r="H67" s="170">
        <v>734682</v>
      </c>
      <c r="I67" s="171">
        <v>2.0853614978422709E-3</v>
      </c>
      <c r="J67" s="169">
        <v>467832992</v>
      </c>
      <c r="K67" s="170"/>
      <c r="L67" s="172">
        <v>0</v>
      </c>
      <c r="M67" s="170">
        <v>467098310</v>
      </c>
      <c r="N67" s="172">
        <v>0.9984296062642799</v>
      </c>
      <c r="O67" s="170">
        <v>734682</v>
      </c>
      <c r="P67" s="172">
        <v>1.5703937357201179E-3</v>
      </c>
      <c r="Q67" s="173">
        <v>0.24694412103368718</v>
      </c>
    </row>
    <row r="68" spans="2:19" s="231" customFormat="1" ht="14.25" customHeight="1" x14ac:dyDescent="0.2">
      <c r="B68" s="237" t="s">
        <v>133</v>
      </c>
      <c r="C68" s="495">
        <v>16745745175</v>
      </c>
      <c r="D68" s="174">
        <v>1841661607</v>
      </c>
      <c r="E68" s="496">
        <v>0.1099778832027999</v>
      </c>
      <c r="F68" s="174">
        <v>13404083568</v>
      </c>
      <c r="G68" s="496">
        <v>0.80044712420508934</v>
      </c>
      <c r="H68" s="174">
        <v>1500000000</v>
      </c>
      <c r="I68" s="496">
        <v>8.9574992592110783E-2</v>
      </c>
      <c r="J68" s="495">
        <v>22936547871</v>
      </c>
      <c r="K68" s="174">
        <v>3241661607</v>
      </c>
      <c r="L68" s="497">
        <v>0.14133171326530003</v>
      </c>
      <c r="M68" s="174">
        <v>18480516105</v>
      </c>
      <c r="N68" s="497">
        <v>0.80572352077297482</v>
      </c>
      <c r="O68" s="174">
        <v>1214370159</v>
      </c>
      <c r="P68" s="497">
        <v>5.2944765961725142E-2</v>
      </c>
      <c r="Q68" s="175">
        <v>0.26990995902340598</v>
      </c>
    </row>
    <row r="69" spans="2:19" ht="15" x14ac:dyDescent="0.2">
      <c r="B69" s="238"/>
      <c r="C69" s="153"/>
      <c r="D69" s="154"/>
      <c r="E69" s="152"/>
      <c r="F69" s="154"/>
      <c r="G69" s="152"/>
      <c r="H69" s="154"/>
      <c r="I69" s="152"/>
      <c r="J69" s="153"/>
      <c r="K69" s="154"/>
      <c r="L69" s="155"/>
      <c r="M69" s="154"/>
      <c r="N69" s="155"/>
      <c r="O69" s="154"/>
      <c r="P69" s="155"/>
      <c r="Q69" s="156"/>
    </row>
    <row r="70" spans="2:19" s="240" customFormat="1" x14ac:dyDescent="0.2">
      <c r="B70" s="597" t="s">
        <v>180</v>
      </c>
      <c r="C70" s="597"/>
      <c r="D70" s="597"/>
      <c r="E70" s="597"/>
      <c r="F70" s="597"/>
      <c r="G70" s="597"/>
      <c r="H70" s="597"/>
      <c r="I70" s="597"/>
      <c r="J70" s="597"/>
      <c r="K70" s="597"/>
      <c r="L70" s="597"/>
      <c r="M70" s="597"/>
      <c r="N70" s="597"/>
      <c r="O70" s="597"/>
    </row>
    <row r="71" spans="2:19" s="240" customFormat="1" x14ac:dyDescent="0.2">
      <c r="B71" s="597"/>
      <c r="C71" s="597"/>
      <c r="D71" s="597"/>
      <c r="E71" s="597"/>
      <c r="F71" s="597"/>
      <c r="G71" s="597"/>
      <c r="H71" s="597"/>
      <c r="I71" s="597"/>
      <c r="J71" s="597"/>
      <c r="K71" s="597"/>
      <c r="L71" s="597"/>
      <c r="M71" s="597"/>
      <c r="N71" s="597"/>
      <c r="O71" s="597"/>
    </row>
    <row r="72" spans="2:19" s="240" customFormat="1" x14ac:dyDescent="0.2">
      <c r="B72" s="239" t="s">
        <v>121</v>
      </c>
      <c r="C72" s="132"/>
      <c r="D72" s="132"/>
      <c r="E72" s="132"/>
      <c r="F72" s="132"/>
      <c r="G72" s="132"/>
      <c r="H72" s="132"/>
      <c r="I72" s="132"/>
    </row>
    <row r="73" spans="2:19" x14ac:dyDescent="0.2">
      <c r="B73" s="238"/>
      <c r="C73" s="132"/>
      <c r="D73" s="132"/>
      <c r="E73" s="132"/>
      <c r="F73" s="132"/>
      <c r="G73" s="132"/>
      <c r="H73" s="132"/>
      <c r="I73" s="132"/>
      <c r="J73" s="240"/>
      <c r="K73" s="240"/>
      <c r="L73" s="240"/>
      <c r="M73" s="240"/>
      <c r="N73" s="240"/>
      <c r="O73" s="240"/>
      <c r="P73" s="240"/>
      <c r="Q73" s="240"/>
      <c r="R73" s="240"/>
      <c r="S73" s="240"/>
    </row>
    <row r="74" spans="2:19" x14ac:dyDescent="0.2">
      <c r="D74" s="553"/>
    </row>
  </sheetData>
  <mergeCells count="11">
    <mergeCell ref="B70:O71"/>
    <mergeCell ref="B4:B6"/>
    <mergeCell ref="C4:I4"/>
    <mergeCell ref="J4:P4"/>
    <mergeCell ref="Q4:Q6"/>
    <mergeCell ref="D5:E5"/>
    <mergeCell ref="F5:G5"/>
    <mergeCell ref="H5:I5"/>
    <mergeCell ref="K5:L5"/>
    <mergeCell ref="M5:N5"/>
    <mergeCell ref="O5:P5"/>
  </mergeCells>
  <printOptions horizontalCentered="1" verticalCentered="1"/>
  <pageMargins left="0.39370078740157483" right="0.39370078740157483" top="0.39370078740157483" bottom="0.39370078740157483" header="0" footer="0"/>
  <pageSetup paperSize="9" scale="5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>
    <pageSetUpPr fitToPage="1"/>
  </sheetPr>
  <dimension ref="B2:T73"/>
  <sheetViews>
    <sheetView showGridLines="0" showZeros="0" workbookViewId="0">
      <selection activeCell="N8" sqref="N8"/>
    </sheetView>
  </sheetViews>
  <sheetFormatPr baseColWidth="10" defaultRowHeight="14.25" x14ac:dyDescent="0.2"/>
  <cols>
    <col min="1" max="1" width="2.140625" style="1" customWidth="1"/>
    <col min="2" max="2" width="26" style="14" customWidth="1"/>
    <col min="3" max="3" width="14.7109375" style="19" customWidth="1"/>
    <col min="4" max="5" width="14.7109375" style="21" customWidth="1"/>
    <col min="6" max="9" width="14.7109375" style="19" customWidth="1"/>
    <col min="10" max="14" width="14.7109375" style="21" customWidth="1"/>
    <col min="15" max="20" width="11.42578125" style="3"/>
    <col min="21" max="16384" width="11.42578125" style="1"/>
  </cols>
  <sheetData>
    <row r="2" spans="2:20" s="12" customFormat="1" ht="15" x14ac:dyDescent="0.25">
      <c r="B2" s="176" t="s">
        <v>177</v>
      </c>
      <c r="C2" s="11"/>
      <c r="D2" s="10"/>
      <c r="E2" s="10"/>
      <c r="F2" s="10"/>
      <c r="G2" s="11"/>
      <c r="H2" s="11"/>
      <c r="I2" s="11"/>
      <c r="J2" s="10"/>
      <c r="K2" s="10"/>
      <c r="L2" s="10"/>
      <c r="M2" s="10"/>
      <c r="N2" s="10"/>
      <c r="O2" s="13"/>
      <c r="P2" s="13"/>
      <c r="Q2" s="13"/>
      <c r="R2" s="13"/>
      <c r="S2" s="13"/>
      <c r="T2" s="13"/>
    </row>
    <row r="3" spans="2:20" s="128" customFormat="1" ht="11.25" x14ac:dyDescent="0.2">
      <c r="B3" s="127"/>
      <c r="C3" s="52"/>
      <c r="O3" s="129"/>
      <c r="P3" s="129"/>
      <c r="Q3" s="129"/>
      <c r="R3" s="129"/>
      <c r="S3" s="129"/>
      <c r="T3" s="129"/>
    </row>
    <row r="4" spans="2:20" s="7" customFormat="1" ht="90.75" customHeight="1" x14ac:dyDescent="0.2">
      <c r="B4" s="241" t="s">
        <v>60</v>
      </c>
      <c r="C4" s="241" t="s">
        <v>54</v>
      </c>
      <c r="D4" s="241" t="s">
        <v>120</v>
      </c>
      <c r="E4" s="241" t="s">
        <v>103</v>
      </c>
      <c r="F4" s="241" t="s">
        <v>175</v>
      </c>
      <c r="G4" s="241" t="s">
        <v>176</v>
      </c>
      <c r="H4" s="241" t="s">
        <v>127</v>
      </c>
      <c r="I4" s="241" t="s">
        <v>128</v>
      </c>
      <c r="J4" s="241" t="s">
        <v>129</v>
      </c>
      <c r="K4" s="241" t="s">
        <v>130</v>
      </c>
      <c r="L4" s="241" t="s">
        <v>132</v>
      </c>
      <c r="M4" s="241" t="s">
        <v>119</v>
      </c>
      <c r="N4" s="241" t="s">
        <v>131</v>
      </c>
      <c r="O4" s="6"/>
      <c r="P4" s="6"/>
      <c r="Q4" s="6"/>
      <c r="R4" s="6"/>
      <c r="S4" s="6"/>
    </row>
    <row r="5" spans="2:20" s="7" customFormat="1" ht="6.75" customHeight="1" x14ac:dyDescent="0.2">
      <c r="B5" s="251"/>
      <c r="C5" s="242"/>
      <c r="D5" s="242"/>
      <c r="E5" s="242"/>
      <c r="F5" s="243"/>
      <c r="G5" s="243"/>
      <c r="H5" s="243"/>
      <c r="I5" s="243"/>
      <c r="J5" s="242"/>
      <c r="K5" s="242"/>
      <c r="L5" s="244"/>
      <c r="M5" s="242"/>
      <c r="N5" s="242"/>
      <c r="O5" s="6"/>
      <c r="P5" s="6"/>
      <c r="Q5" s="6"/>
      <c r="R5" s="6"/>
      <c r="S5" s="6"/>
    </row>
    <row r="6" spans="2:20" s="8" customFormat="1" ht="12.75" customHeight="1" x14ac:dyDescent="0.2">
      <c r="B6" s="245" t="s">
        <v>61</v>
      </c>
      <c r="C6" s="246">
        <v>20908772433</v>
      </c>
      <c r="D6" s="246">
        <v>436083000</v>
      </c>
      <c r="E6" s="246">
        <v>350000000</v>
      </c>
      <c r="F6" s="246">
        <v>3241661607</v>
      </c>
      <c r="G6" s="246">
        <v>98987319</v>
      </c>
      <c r="H6" s="246">
        <v>865153373</v>
      </c>
      <c r="I6" s="246">
        <v>7723989250</v>
      </c>
      <c r="J6" s="246">
        <v>640013678</v>
      </c>
      <c r="K6" s="246">
        <v>401159864</v>
      </c>
      <c r="L6" s="246">
        <v>1051567891</v>
      </c>
      <c r="M6" s="246">
        <v>5781215854</v>
      </c>
      <c r="N6" s="246">
        <v>318940597</v>
      </c>
    </row>
    <row r="7" spans="2:20" s="7" customFormat="1" ht="4.5" customHeight="1" x14ac:dyDescent="0.2">
      <c r="B7" s="252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6"/>
      <c r="P7" s="6"/>
      <c r="Q7" s="6"/>
      <c r="R7" s="6"/>
      <c r="S7" s="6"/>
      <c r="T7" s="6"/>
    </row>
    <row r="8" spans="2:20" s="9" customFormat="1" ht="12" x14ac:dyDescent="0.2">
      <c r="B8" s="245" t="s">
        <v>57</v>
      </c>
      <c r="C8" s="246">
        <v>20908772433</v>
      </c>
      <c r="D8" s="246">
        <v>436083000</v>
      </c>
      <c r="E8" s="246">
        <v>350000000</v>
      </c>
      <c r="F8" s="246">
        <v>3241661607</v>
      </c>
      <c r="G8" s="246">
        <v>98987319</v>
      </c>
      <c r="H8" s="246">
        <v>865153373</v>
      </c>
      <c r="I8" s="246">
        <v>7723989250</v>
      </c>
      <c r="J8" s="246">
        <v>640013678</v>
      </c>
      <c r="K8" s="246">
        <v>401159864</v>
      </c>
      <c r="L8" s="246">
        <v>1051567891</v>
      </c>
      <c r="M8" s="246">
        <v>5781215854</v>
      </c>
      <c r="N8" s="246">
        <v>318940597</v>
      </c>
    </row>
    <row r="9" spans="2:20" s="6" customFormat="1" ht="12" x14ac:dyDescent="0.2">
      <c r="B9" s="247" t="s">
        <v>104</v>
      </c>
      <c r="C9" s="248">
        <v>59952055</v>
      </c>
      <c r="D9" s="473">
        <v>0</v>
      </c>
      <c r="E9" s="473">
        <v>8750000</v>
      </c>
      <c r="F9" s="473">
        <v>0</v>
      </c>
      <c r="G9" s="473">
        <v>0</v>
      </c>
      <c r="H9" s="473">
        <v>0</v>
      </c>
      <c r="I9" s="474">
        <v>39064549</v>
      </c>
      <c r="J9" s="473">
        <v>6578194</v>
      </c>
      <c r="K9" s="473">
        <v>0</v>
      </c>
      <c r="L9" s="474">
        <v>4892983</v>
      </c>
      <c r="M9" s="473">
        <v>666329</v>
      </c>
      <c r="N9" s="473">
        <v>0</v>
      </c>
    </row>
    <row r="10" spans="2:20" s="6" customFormat="1" ht="12" x14ac:dyDescent="0.2">
      <c r="B10" s="247" t="s">
        <v>102</v>
      </c>
      <c r="C10" s="248">
        <v>155699893</v>
      </c>
      <c r="D10" s="473">
        <v>1600000</v>
      </c>
      <c r="E10" s="473">
        <v>0</v>
      </c>
      <c r="F10" s="473">
        <v>0</v>
      </c>
      <c r="G10" s="473">
        <v>1897446</v>
      </c>
      <c r="H10" s="473">
        <v>0</v>
      </c>
      <c r="I10" s="474">
        <v>102281513</v>
      </c>
      <c r="J10" s="473">
        <v>9799362</v>
      </c>
      <c r="K10" s="473">
        <v>3056000</v>
      </c>
      <c r="L10" s="474">
        <v>10566132</v>
      </c>
      <c r="M10" s="473">
        <v>26499440</v>
      </c>
      <c r="N10" s="473">
        <v>0</v>
      </c>
    </row>
    <row r="11" spans="2:20" s="6" customFormat="1" ht="12" x14ac:dyDescent="0.2">
      <c r="B11" s="247" t="s">
        <v>72</v>
      </c>
      <c r="C11" s="248">
        <v>262877620</v>
      </c>
      <c r="D11" s="473">
        <v>484000</v>
      </c>
      <c r="E11" s="473">
        <v>29750000</v>
      </c>
      <c r="F11" s="473">
        <v>0</v>
      </c>
      <c r="G11" s="473">
        <v>1423725</v>
      </c>
      <c r="H11" s="473">
        <v>18041440</v>
      </c>
      <c r="I11" s="474">
        <v>152296432</v>
      </c>
      <c r="J11" s="473">
        <v>10495498</v>
      </c>
      <c r="K11" s="473">
        <v>370000</v>
      </c>
      <c r="L11" s="474">
        <v>10113492</v>
      </c>
      <c r="M11" s="473">
        <v>39903033</v>
      </c>
      <c r="N11" s="473">
        <v>0</v>
      </c>
    </row>
    <row r="12" spans="2:20" s="6" customFormat="1" ht="12" x14ac:dyDescent="0.2">
      <c r="B12" s="247" t="s">
        <v>73</v>
      </c>
      <c r="C12" s="248">
        <v>205521755</v>
      </c>
      <c r="D12" s="473">
        <v>166000</v>
      </c>
      <c r="E12" s="473">
        <v>29750000</v>
      </c>
      <c r="F12" s="473">
        <v>0</v>
      </c>
      <c r="G12" s="473">
        <v>0</v>
      </c>
      <c r="H12" s="473">
        <v>0</v>
      </c>
      <c r="I12" s="474">
        <v>115023460</v>
      </c>
      <c r="J12" s="473">
        <v>8949937</v>
      </c>
      <c r="K12" s="473">
        <v>2100000</v>
      </c>
      <c r="L12" s="474">
        <v>9913460</v>
      </c>
      <c r="M12" s="473">
        <v>39360729</v>
      </c>
      <c r="N12" s="473">
        <v>258169</v>
      </c>
    </row>
    <row r="13" spans="2:20" s="6" customFormat="1" ht="12" x14ac:dyDescent="0.2">
      <c r="B13" s="247" t="s">
        <v>1</v>
      </c>
      <c r="C13" s="248">
        <v>4703996603</v>
      </c>
      <c r="D13" s="473">
        <v>65950200</v>
      </c>
      <c r="E13" s="473">
        <v>0</v>
      </c>
      <c r="F13" s="473">
        <v>2107080045</v>
      </c>
      <c r="G13" s="473">
        <v>8123571</v>
      </c>
      <c r="H13" s="473">
        <v>6358958</v>
      </c>
      <c r="I13" s="474">
        <v>625380802</v>
      </c>
      <c r="J13" s="473">
        <v>48832784</v>
      </c>
      <c r="K13" s="473">
        <v>30873888</v>
      </c>
      <c r="L13" s="474">
        <v>58028160</v>
      </c>
      <c r="M13" s="473">
        <v>1711190309</v>
      </c>
      <c r="N13" s="473">
        <v>42177886</v>
      </c>
    </row>
    <row r="14" spans="2:20" s="6" customFormat="1" ht="12" x14ac:dyDescent="0.2">
      <c r="B14" s="247" t="s">
        <v>2</v>
      </c>
      <c r="C14" s="248">
        <v>191621324</v>
      </c>
      <c r="D14" s="473">
        <v>6050300</v>
      </c>
      <c r="E14" s="473">
        <v>0</v>
      </c>
      <c r="F14" s="473">
        <v>0</v>
      </c>
      <c r="G14" s="473">
        <v>0</v>
      </c>
      <c r="H14" s="473">
        <v>18188373</v>
      </c>
      <c r="I14" s="474">
        <v>107884612</v>
      </c>
      <c r="J14" s="473">
        <v>9586914</v>
      </c>
      <c r="K14" s="473">
        <v>0</v>
      </c>
      <c r="L14" s="474">
        <v>14985010</v>
      </c>
      <c r="M14" s="473">
        <v>26485208</v>
      </c>
      <c r="N14" s="473">
        <v>8440907</v>
      </c>
    </row>
    <row r="15" spans="2:20" s="6" customFormat="1" ht="12" x14ac:dyDescent="0.2">
      <c r="B15" s="247" t="s">
        <v>79</v>
      </c>
      <c r="C15" s="248">
        <v>241465011</v>
      </c>
      <c r="D15" s="473">
        <v>12656400</v>
      </c>
      <c r="E15" s="473">
        <v>0</v>
      </c>
      <c r="F15" s="473">
        <v>0</v>
      </c>
      <c r="G15" s="473">
        <v>850000</v>
      </c>
      <c r="H15" s="473">
        <v>0</v>
      </c>
      <c r="I15" s="474">
        <v>155258122</v>
      </c>
      <c r="J15" s="473">
        <v>11314369</v>
      </c>
      <c r="K15" s="473">
        <v>3500000</v>
      </c>
      <c r="L15" s="474">
        <v>19331150</v>
      </c>
      <c r="M15" s="473">
        <v>32237317</v>
      </c>
      <c r="N15" s="473">
        <v>6317653</v>
      </c>
    </row>
    <row r="16" spans="2:20" s="6" customFormat="1" ht="12" x14ac:dyDescent="0.2">
      <c r="B16" s="247" t="s">
        <v>56</v>
      </c>
      <c r="C16" s="248">
        <v>207471308</v>
      </c>
      <c r="D16" s="473">
        <v>1166000</v>
      </c>
      <c r="E16" s="473">
        <v>0</v>
      </c>
      <c r="F16" s="473">
        <v>0</v>
      </c>
      <c r="G16" s="473">
        <v>475547</v>
      </c>
      <c r="H16" s="473">
        <v>0</v>
      </c>
      <c r="I16" s="474">
        <v>145859698</v>
      </c>
      <c r="J16" s="473">
        <v>9731053</v>
      </c>
      <c r="K16" s="473">
        <v>0</v>
      </c>
      <c r="L16" s="474">
        <v>10822695</v>
      </c>
      <c r="M16" s="473">
        <v>39416315</v>
      </c>
      <c r="N16" s="473">
        <v>0</v>
      </c>
    </row>
    <row r="17" spans="2:14" s="6" customFormat="1" ht="12" x14ac:dyDescent="0.2">
      <c r="B17" s="247" t="s">
        <v>41</v>
      </c>
      <c r="C17" s="248">
        <v>74972591</v>
      </c>
      <c r="D17" s="473">
        <v>309000</v>
      </c>
      <c r="E17" s="473">
        <v>0</v>
      </c>
      <c r="F17" s="473">
        <v>0</v>
      </c>
      <c r="G17" s="473">
        <v>0</v>
      </c>
      <c r="H17" s="473">
        <v>0</v>
      </c>
      <c r="I17" s="474">
        <v>55163626</v>
      </c>
      <c r="J17" s="473">
        <v>7162823</v>
      </c>
      <c r="K17" s="473">
        <v>0</v>
      </c>
      <c r="L17" s="474">
        <v>8112123</v>
      </c>
      <c r="M17" s="473">
        <v>4225019</v>
      </c>
      <c r="N17" s="473">
        <v>0</v>
      </c>
    </row>
    <row r="18" spans="2:14" s="6" customFormat="1" ht="12" x14ac:dyDescent="0.2">
      <c r="B18" s="247" t="s">
        <v>3</v>
      </c>
      <c r="C18" s="248">
        <v>235027179</v>
      </c>
      <c r="D18" s="473">
        <v>10105000</v>
      </c>
      <c r="E18" s="473">
        <v>0</v>
      </c>
      <c r="F18" s="473">
        <v>0</v>
      </c>
      <c r="G18" s="473">
        <v>1000000</v>
      </c>
      <c r="H18" s="473">
        <v>0</v>
      </c>
      <c r="I18" s="474">
        <v>151816183</v>
      </c>
      <c r="J18" s="473">
        <v>11628102</v>
      </c>
      <c r="K18" s="473">
        <v>300000</v>
      </c>
      <c r="L18" s="474">
        <v>18967456</v>
      </c>
      <c r="M18" s="473">
        <v>41210438</v>
      </c>
      <c r="N18" s="473">
        <v>0</v>
      </c>
    </row>
    <row r="19" spans="2:14" s="6" customFormat="1" ht="12" x14ac:dyDescent="0.2">
      <c r="B19" s="247" t="s">
        <v>105</v>
      </c>
      <c r="C19" s="248">
        <v>116364708</v>
      </c>
      <c r="D19" s="473">
        <v>0</v>
      </c>
      <c r="E19" s="473">
        <v>8750000</v>
      </c>
      <c r="F19" s="473">
        <v>0</v>
      </c>
      <c r="G19" s="473">
        <v>320603</v>
      </c>
      <c r="H19" s="473">
        <v>0</v>
      </c>
      <c r="I19" s="474">
        <v>92977727</v>
      </c>
      <c r="J19" s="473">
        <v>6528521</v>
      </c>
      <c r="K19" s="473">
        <v>300000</v>
      </c>
      <c r="L19" s="474">
        <v>5892983</v>
      </c>
      <c r="M19" s="473">
        <v>1594874</v>
      </c>
      <c r="N19" s="473">
        <v>0</v>
      </c>
    </row>
    <row r="20" spans="2:14" s="6" customFormat="1" ht="12" x14ac:dyDescent="0.2">
      <c r="B20" s="247" t="s">
        <v>4</v>
      </c>
      <c r="C20" s="248">
        <v>1441234102</v>
      </c>
      <c r="D20" s="473">
        <v>42289000</v>
      </c>
      <c r="E20" s="473">
        <v>0</v>
      </c>
      <c r="F20" s="473">
        <v>810415402</v>
      </c>
      <c r="G20" s="473">
        <v>4123903</v>
      </c>
      <c r="H20" s="473">
        <v>0</v>
      </c>
      <c r="I20" s="474">
        <v>362489101</v>
      </c>
      <c r="J20" s="473">
        <v>24467957</v>
      </c>
      <c r="K20" s="473">
        <v>4829000</v>
      </c>
      <c r="L20" s="474">
        <v>45535282</v>
      </c>
      <c r="M20" s="473">
        <v>124094665</v>
      </c>
      <c r="N20" s="473">
        <v>22989792</v>
      </c>
    </row>
    <row r="21" spans="2:14" s="6" customFormat="1" ht="12" x14ac:dyDescent="0.2">
      <c r="B21" s="247" t="s">
        <v>5</v>
      </c>
      <c r="C21" s="248">
        <v>441575867</v>
      </c>
      <c r="D21" s="473">
        <v>13335000</v>
      </c>
      <c r="E21" s="473">
        <v>0</v>
      </c>
      <c r="F21" s="473">
        <v>157666464</v>
      </c>
      <c r="G21" s="473">
        <v>0</v>
      </c>
      <c r="H21" s="473">
        <v>0</v>
      </c>
      <c r="I21" s="475">
        <v>110126084</v>
      </c>
      <c r="J21" s="473">
        <v>11197387</v>
      </c>
      <c r="K21" s="473">
        <v>20263971</v>
      </c>
      <c r="L21" s="475">
        <v>23149934</v>
      </c>
      <c r="M21" s="473">
        <v>68936202</v>
      </c>
      <c r="N21" s="473">
        <v>36900825</v>
      </c>
    </row>
    <row r="22" spans="2:14" s="6" customFormat="1" ht="12" x14ac:dyDescent="0.2">
      <c r="B22" s="247" t="s">
        <v>106</v>
      </c>
      <c r="C22" s="248">
        <v>107483883</v>
      </c>
      <c r="D22" s="469">
        <v>0</v>
      </c>
      <c r="E22" s="469">
        <v>11200000</v>
      </c>
      <c r="F22" s="469">
        <v>0</v>
      </c>
      <c r="G22" s="469">
        <v>0</v>
      </c>
      <c r="H22" s="469">
        <v>0</v>
      </c>
      <c r="I22" s="475">
        <v>64910487</v>
      </c>
      <c r="J22" s="469">
        <v>4171545</v>
      </c>
      <c r="K22" s="469">
        <v>300000</v>
      </c>
      <c r="L22" s="475">
        <v>7892983</v>
      </c>
      <c r="M22" s="469">
        <v>19008868</v>
      </c>
      <c r="N22" s="469">
        <v>0</v>
      </c>
    </row>
    <row r="23" spans="2:14" s="6" customFormat="1" ht="12" x14ac:dyDescent="0.2">
      <c r="B23" s="247" t="s">
        <v>6</v>
      </c>
      <c r="C23" s="248">
        <v>301681119</v>
      </c>
      <c r="D23" s="473">
        <v>2162000</v>
      </c>
      <c r="E23" s="473">
        <v>0</v>
      </c>
      <c r="F23" s="473">
        <v>0</v>
      </c>
      <c r="G23" s="473">
        <v>1898457</v>
      </c>
      <c r="H23" s="473">
        <v>94994304</v>
      </c>
      <c r="I23" s="474">
        <v>146388729</v>
      </c>
      <c r="J23" s="473">
        <v>8736700</v>
      </c>
      <c r="K23" s="473">
        <v>3050000</v>
      </c>
      <c r="L23" s="474">
        <v>10638870</v>
      </c>
      <c r="M23" s="473">
        <v>32482051</v>
      </c>
      <c r="N23" s="473">
        <v>1330008</v>
      </c>
    </row>
    <row r="24" spans="2:14" s="6" customFormat="1" ht="12" x14ac:dyDescent="0.2">
      <c r="B24" s="247" t="s">
        <v>7</v>
      </c>
      <c r="C24" s="248">
        <v>99645345</v>
      </c>
      <c r="D24" s="473">
        <v>1721300</v>
      </c>
      <c r="E24" s="473">
        <v>0</v>
      </c>
      <c r="F24" s="473">
        <v>0</v>
      </c>
      <c r="G24" s="473">
        <v>850000</v>
      </c>
      <c r="H24" s="473">
        <v>0</v>
      </c>
      <c r="I24" s="474">
        <v>70569255</v>
      </c>
      <c r="J24" s="473">
        <v>9691992</v>
      </c>
      <c r="K24" s="473">
        <v>300000</v>
      </c>
      <c r="L24" s="474">
        <v>9893298</v>
      </c>
      <c r="M24" s="473">
        <v>6619500</v>
      </c>
      <c r="N24" s="473">
        <v>0</v>
      </c>
    </row>
    <row r="25" spans="2:14" s="6" customFormat="1" ht="12" x14ac:dyDescent="0.2">
      <c r="B25" s="247" t="s">
        <v>8</v>
      </c>
      <c r="C25" s="248">
        <v>133605093</v>
      </c>
      <c r="D25" s="473">
        <v>4622000</v>
      </c>
      <c r="E25" s="473">
        <v>0</v>
      </c>
      <c r="F25" s="473">
        <v>0</v>
      </c>
      <c r="G25" s="473">
        <v>516152</v>
      </c>
      <c r="H25" s="473">
        <v>0</v>
      </c>
      <c r="I25" s="474">
        <v>93199479</v>
      </c>
      <c r="J25" s="473">
        <v>8656505</v>
      </c>
      <c r="K25" s="473">
        <v>2100000</v>
      </c>
      <c r="L25" s="474">
        <v>12784663</v>
      </c>
      <c r="M25" s="473">
        <v>10646335</v>
      </c>
      <c r="N25" s="473">
        <v>1079959</v>
      </c>
    </row>
    <row r="26" spans="2:14" s="6" customFormat="1" ht="12" x14ac:dyDescent="0.2">
      <c r="B26" s="247" t="s">
        <v>107</v>
      </c>
      <c r="C26" s="248">
        <v>44319128</v>
      </c>
      <c r="D26" s="473">
        <v>0</v>
      </c>
      <c r="E26" s="473">
        <v>8750000</v>
      </c>
      <c r="F26" s="473">
        <v>0</v>
      </c>
      <c r="G26" s="473">
        <v>314138</v>
      </c>
      <c r="H26" s="473">
        <v>0</v>
      </c>
      <c r="I26" s="474">
        <v>25116086</v>
      </c>
      <c r="J26" s="473">
        <v>3439009</v>
      </c>
      <c r="K26" s="473">
        <v>0</v>
      </c>
      <c r="L26" s="474">
        <v>4892983</v>
      </c>
      <c r="M26" s="473">
        <v>1806912</v>
      </c>
      <c r="N26" s="473">
        <v>0</v>
      </c>
    </row>
    <row r="27" spans="2:14" s="6" customFormat="1" ht="12" x14ac:dyDescent="0.2">
      <c r="B27" s="247" t="s">
        <v>108</v>
      </c>
      <c r="C27" s="248">
        <v>249982057</v>
      </c>
      <c r="D27" s="473">
        <v>0</v>
      </c>
      <c r="E27" s="473">
        <v>29750000</v>
      </c>
      <c r="F27" s="473">
        <v>0</v>
      </c>
      <c r="G27" s="473">
        <v>0</v>
      </c>
      <c r="H27" s="473">
        <v>59031101</v>
      </c>
      <c r="I27" s="474">
        <v>111174820</v>
      </c>
      <c r="J27" s="473">
        <v>9950254</v>
      </c>
      <c r="K27" s="473">
        <v>2106000</v>
      </c>
      <c r="L27" s="474">
        <v>7892983</v>
      </c>
      <c r="M27" s="473">
        <v>30076899</v>
      </c>
      <c r="N27" s="473">
        <v>0</v>
      </c>
    </row>
    <row r="28" spans="2:14" s="6" customFormat="1" ht="12" x14ac:dyDescent="0.2">
      <c r="B28" s="247" t="s">
        <v>99</v>
      </c>
      <c r="C28" s="248">
        <v>237859477</v>
      </c>
      <c r="D28" s="473">
        <v>25600</v>
      </c>
      <c r="E28" s="473">
        <v>29750000</v>
      </c>
      <c r="F28" s="473">
        <v>0</v>
      </c>
      <c r="G28" s="473">
        <v>541605</v>
      </c>
      <c r="H28" s="473">
        <v>16081753</v>
      </c>
      <c r="I28" s="474">
        <v>144575987</v>
      </c>
      <c r="J28" s="473">
        <v>9261573</v>
      </c>
      <c r="K28" s="473">
        <v>335000</v>
      </c>
      <c r="L28" s="474">
        <v>9968014</v>
      </c>
      <c r="M28" s="473">
        <v>27319945</v>
      </c>
      <c r="N28" s="473">
        <v>0</v>
      </c>
    </row>
    <row r="29" spans="2:14" s="6" customFormat="1" ht="12" x14ac:dyDescent="0.2">
      <c r="B29" s="247" t="s">
        <v>9</v>
      </c>
      <c r="C29" s="248">
        <v>194971900</v>
      </c>
      <c r="D29" s="473">
        <v>3167000</v>
      </c>
      <c r="E29" s="473">
        <v>0</v>
      </c>
      <c r="F29" s="473">
        <v>0</v>
      </c>
      <c r="G29" s="473">
        <v>1586145</v>
      </c>
      <c r="H29" s="473">
        <v>0</v>
      </c>
      <c r="I29" s="474">
        <v>111123940</v>
      </c>
      <c r="J29" s="473">
        <v>10187139</v>
      </c>
      <c r="K29" s="473">
        <v>3050000</v>
      </c>
      <c r="L29" s="474">
        <v>11820875</v>
      </c>
      <c r="M29" s="473">
        <v>51548701</v>
      </c>
      <c r="N29" s="473">
        <v>2488100</v>
      </c>
    </row>
    <row r="30" spans="2:14" s="6" customFormat="1" ht="12" x14ac:dyDescent="0.2">
      <c r="B30" s="247" t="s">
        <v>10</v>
      </c>
      <c r="C30" s="248">
        <v>279876105</v>
      </c>
      <c r="D30" s="473">
        <v>2958000</v>
      </c>
      <c r="E30" s="473">
        <v>0</v>
      </c>
      <c r="F30" s="473">
        <v>0</v>
      </c>
      <c r="G30" s="473">
        <v>1923709</v>
      </c>
      <c r="H30" s="473">
        <v>0</v>
      </c>
      <c r="I30" s="474">
        <v>207062277</v>
      </c>
      <c r="J30" s="473">
        <v>13897980</v>
      </c>
      <c r="K30" s="473">
        <v>0</v>
      </c>
      <c r="L30" s="474">
        <v>11784506</v>
      </c>
      <c r="M30" s="473">
        <v>42249633</v>
      </c>
      <c r="N30" s="473">
        <v>0</v>
      </c>
    </row>
    <row r="31" spans="2:14" s="6" customFormat="1" ht="12" x14ac:dyDescent="0.2">
      <c r="B31" s="247" t="s">
        <v>11</v>
      </c>
      <c r="C31" s="248">
        <v>219044625</v>
      </c>
      <c r="D31" s="473">
        <v>4499000</v>
      </c>
      <c r="E31" s="473">
        <v>0</v>
      </c>
      <c r="F31" s="473">
        <v>0</v>
      </c>
      <c r="G31" s="473">
        <v>0</v>
      </c>
      <c r="H31" s="473">
        <v>45702441</v>
      </c>
      <c r="I31" s="474">
        <v>90620607</v>
      </c>
      <c r="J31" s="473">
        <v>8139269</v>
      </c>
      <c r="K31" s="473">
        <v>3806000</v>
      </c>
      <c r="L31" s="474">
        <v>11984537</v>
      </c>
      <c r="M31" s="473">
        <v>51616304</v>
      </c>
      <c r="N31" s="473">
        <v>2676467</v>
      </c>
    </row>
    <row r="32" spans="2:14" s="6" customFormat="1" ht="12" x14ac:dyDescent="0.2">
      <c r="B32" s="247" t="s">
        <v>12</v>
      </c>
      <c r="C32" s="248">
        <v>821604039</v>
      </c>
      <c r="D32" s="473">
        <v>47320000</v>
      </c>
      <c r="E32" s="473">
        <v>0</v>
      </c>
      <c r="F32" s="473">
        <v>0</v>
      </c>
      <c r="G32" s="473">
        <v>4925222</v>
      </c>
      <c r="H32" s="473">
        <v>88024584</v>
      </c>
      <c r="I32" s="474">
        <v>382644705</v>
      </c>
      <c r="J32" s="473">
        <v>30111207</v>
      </c>
      <c r="K32" s="473">
        <v>12858476</v>
      </c>
      <c r="L32" s="474">
        <v>52754602</v>
      </c>
      <c r="M32" s="473">
        <v>165263762</v>
      </c>
      <c r="N32" s="473">
        <v>37701481</v>
      </c>
    </row>
    <row r="33" spans="2:14" s="6" customFormat="1" ht="12" x14ac:dyDescent="0.2">
      <c r="B33" s="247" t="s">
        <v>13</v>
      </c>
      <c r="C33" s="248">
        <v>333529251</v>
      </c>
      <c r="D33" s="473">
        <v>1323000</v>
      </c>
      <c r="E33" s="473">
        <v>0</v>
      </c>
      <c r="F33" s="473">
        <v>166499696</v>
      </c>
      <c r="G33" s="473">
        <v>850000</v>
      </c>
      <c r="H33" s="473">
        <v>0</v>
      </c>
      <c r="I33" s="474">
        <v>110125505</v>
      </c>
      <c r="J33" s="473">
        <v>10004996</v>
      </c>
      <c r="K33" s="473">
        <v>0</v>
      </c>
      <c r="L33" s="474">
        <v>9602343</v>
      </c>
      <c r="M33" s="473">
        <v>29129254</v>
      </c>
      <c r="N33" s="473">
        <v>5994457</v>
      </c>
    </row>
    <row r="34" spans="2:14" s="6" customFormat="1" ht="12" x14ac:dyDescent="0.2">
      <c r="B34" s="247" t="s">
        <v>59</v>
      </c>
      <c r="C34" s="248">
        <v>144965290</v>
      </c>
      <c r="D34" s="473">
        <v>458000</v>
      </c>
      <c r="E34" s="473">
        <v>0</v>
      </c>
      <c r="F34" s="473">
        <v>0</v>
      </c>
      <c r="G34" s="473">
        <v>1372616</v>
      </c>
      <c r="H34" s="473">
        <v>6791053</v>
      </c>
      <c r="I34" s="474">
        <v>105689615</v>
      </c>
      <c r="J34" s="473">
        <v>8444498</v>
      </c>
      <c r="K34" s="473">
        <v>2100000</v>
      </c>
      <c r="L34" s="474">
        <v>8565816</v>
      </c>
      <c r="M34" s="473">
        <v>11543692</v>
      </c>
      <c r="N34" s="473">
        <v>0</v>
      </c>
    </row>
    <row r="35" spans="2:14" s="6" customFormat="1" ht="12" x14ac:dyDescent="0.2">
      <c r="B35" s="247" t="s">
        <v>14</v>
      </c>
      <c r="C35" s="248">
        <v>328364978</v>
      </c>
      <c r="D35" s="473">
        <v>19330500</v>
      </c>
      <c r="E35" s="473">
        <v>0</v>
      </c>
      <c r="F35" s="473">
        <v>0</v>
      </c>
      <c r="G35" s="473">
        <v>850000</v>
      </c>
      <c r="H35" s="473">
        <v>0</v>
      </c>
      <c r="I35" s="474">
        <v>159019534</v>
      </c>
      <c r="J35" s="473">
        <v>12373197</v>
      </c>
      <c r="K35" s="473">
        <v>44499883</v>
      </c>
      <c r="L35" s="474">
        <v>25004772</v>
      </c>
      <c r="M35" s="473">
        <v>49311079</v>
      </c>
      <c r="N35" s="473">
        <v>17976013</v>
      </c>
    </row>
    <row r="36" spans="2:14" s="6" customFormat="1" ht="12" x14ac:dyDescent="0.2">
      <c r="B36" s="247" t="s">
        <v>15</v>
      </c>
      <c r="C36" s="248">
        <v>208919002</v>
      </c>
      <c r="D36" s="473">
        <v>1730600</v>
      </c>
      <c r="E36" s="473">
        <v>0</v>
      </c>
      <c r="F36" s="473">
        <v>0</v>
      </c>
      <c r="G36" s="473">
        <v>1973000</v>
      </c>
      <c r="H36" s="473">
        <v>2000500</v>
      </c>
      <c r="I36" s="474">
        <v>74199181</v>
      </c>
      <c r="J36" s="473">
        <v>11422841</v>
      </c>
      <c r="K36" s="473">
        <v>1800000</v>
      </c>
      <c r="L36" s="474">
        <v>10056960</v>
      </c>
      <c r="M36" s="473">
        <v>103994591</v>
      </c>
      <c r="N36" s="473">
        <v>1741329</v>
      </c>
    </row>
    <row r="37" spans="2:14" s="6" customFormat="1" ht="12" x14ac:dyDescent="0.2">
      <c r="B37" s="247" t="s">
        <v>80</v>
      </c>
      <c r="C37" s="248">
        <v>157116625</v>
      </c>
      <c r="D37" s="473">
        <v>3642000</v>
      </c>
      <c r="E37" s="473">
        <v>0</v>
      </c>
      <c r="F37" s="473">
        <v>0</v>
      </c>
      <c r="G37" s="473">
        <v>1672202</v>
      </c>
      <c r="H37" s="473">
        <v>0</v>
      </c>
      <c r="I37" s="474">
        <v>103921228</v>
      </c>
      <c r="J37" s="473">
        <v>9362811</v>
      </c>
      <c r="K37" s="473">
        <v>6000</v>
      </c>
      <c r="L37" s="474">
        <v>11839060</v>
      </c>
      <c r="M37" s="473">
        <v>24270404</v>
      </c>
      <c r="N37" s="473">
        <v>2402920</v>
      </c>
    </row>
    <row r="38" spans="2:14" s="6" customFormat="1" ht="12" x14ac:dyDescent="0.2">
      <c r="B38" s="247" t="s">
        <v>16</v>
      </c>
      <c r="C38" s="248">
        <v>257186811</v>
      </c>
      <c r="D38" s="473">
        <v>18895000</v>
      </c>
      <c r="E38" s="473">
        <v>0</v>
      </c>
      <c r="F38" s="473">
        <v>0</v>
      </c>
      <c r="G38" s="473">
        <v>850000</v>
      </c>
      <c r="H38" s="473">
        <v>30023480</v>
      </c>
      <c r="I38" s="474">
        <v>109600318</v>
      </c>
      <c r="J38" s="473">
        <v>10638834</v>
      </c>
      <c r="K38" s="473">
        <v>17715873</v>
      </c>
      <c r="L38" s="474">
        <v>24040984</v>
      </c>
      <c r="M38" s="473">
        <v>39814065</v>
      </c>
      <c r="N38" s="473">
        <v>5608257</v>
      </c>
    </row>
    <row r="39" spans="2:14" s="6" customFormat="1" ht="12" x14ac:dyDescent="0.2">
      <c r="B39" s="247" t="s">
        <v>17</v>
      </c>
      <c r="C39" s="248">
        <v>263303672</v>
      </c>
      <c r="D39" s="473">
        <v>6670000</v>
      </c>
      <c r="E39" s="473">
        <v>0</v>
      </c>
      <c r="F39" s="473">
        <v>0</v>
      </c>
      <c r="G39" s="473">
        <v>2340271</v>
      </c>
      <c r="H39" s="473">
        <v>67186902</v>
      </c>
      <c r="I39" s="474">
        <v>125340965</v>
      </c>
      <c r="J39" s="473">
        <v>10567161</v>
      </c>
      <c r="K39" s="473">
        <v>873000</v>
      </c>
      <c r="L39" s="474">
        <v>16421600</v>
      </c>
      <c r="M39" s="473">
        <v>31012662</v>
      </c>
      <c r="N39" s="473">
        <v>2891111</v>
      </c>
    </row>
    <row r="40" spans="2:14" s="6" customFormat="1" ht="12" x14ac:dyDescent="0.2">
      <c r="B40" s="247" t="s">
        <v>74</v>
      </c>
      <c r="C40" s="248">
        <v>219657086</v>
      </c>
      <c r="D40" s="473">
        <v>229700</v>
      </c>
      <c r="E40" s="473">
        <v>42350000</v>
      </c>
      <c r="F40" s="473">
        <v>0</v>
      </c>
      <c r="G40" s="473">
        <v>0</v>
      </c>
      <c r="H40" s="473">
        <v>0</v>
      </c>
      <c r="I40" s="474">
        <v>98370839</v>
      </c>
      <c r="J40" s="473">
        <v>8164886</v>
      </c>
      <c r="K40" s="473">
        <v>2100000</v>
      </c>
      <c r="L40" s="474">
        <v>9767983</v>
      </c>
      <c r="M40" s="473">
        <v>58673678</v>
      </c>
      <c r="N40" s="473">
        <v>0</v>
      </c>
    </row>
    <row r="41" spans="2:14" s="6" customFormat="1" ht="12" x14ac:dyDescent="0.2">
      <c r="B41" s="247" t="s">
        <v>18</v>
      </c>
      <c r="C41" s="248">
        <v>351381946</v>
      </c>
      <c r="D41" s="473">
        <v>11318000</v>
      </c>
      <c r="E41" s="473">
        <v>0</v>
      </c>
      <c r="F41" s="473">
        <v>0</v>
      </c>
      <c r="G41" s="473">
        <v>1368446</v>
      </c>
      <c r="H41" s="473">
        <v>33333820</v>
      </c>
      <c r="I41" s="474">
        <v>158696012</v>
      </c>
      <c r="J41" s="473">
        <v>14136055</v>
      </c>
      <c r="K41" s="473">
        <v>4726902</v>
      </c>
      <c r="L41" s="474">
        <v>18476470</v>
      </c>
      <c r="M41" s="473">
        <v>107634249</v>
      </c>
      <c r="N41" s="473">
        <v>1691992</v>
      </c>
    </row>
    <row r="42" spans="2:14" s="6" customFormat="1" ht="12" x14ac:dyDescent="0.2">
      <c r="B42" s="247" t="s">
        <v>81</v>
      </c>
      <c r="C42" s="248">
        <v>161051288</v>
      </c>
      <c r="D42" s="473">
        <v>1728000</v>
      </c>
      <c r="E42" s="473">
        <v>0</v>
      </c>
      <c r="F42" s="473">
        <v>0</v>
      </c>
      <c r="G42" s="473">
        <v>476400</v>
      </c>
      <c r="H42" s="473">
        <v>4609859</v>
      </c>
      <c r="I42" s="474">
        <v>112573032</v>
      </c>
      <c r="J42" s="473">
        <v>8631241</v>
      </c>
      <c r="K42" s="473">
        <v>3050000</v>
      </c>
      <c r="L42" s="474">
        <v>11550082</v>
      </c>
      <c r="M42" s="473">
        <v>18432674</v>
      </c>
      <c r="N42" s="473">
        <v>0</v>
      </c>
    </row>
    <row r="43" spans="2:14" s="6" customFormat="1" ht="12" x14ac:dyDescent="0.2">
      <c r="B43" s="247" t="s">
        <v>75</v>
      </c>
      <c r="C43" s="248">
        <v>131688836</v>
      </c>
      <c r="D43" s="473">
        <v>103000</v>
      </c>
      <c r="E43" s="473">
        <v>25900000</v>
      </c>
      <c r="F43" s="473">
        <v>0</v>
      </c>
      <c r="G43" s="473">
        <v>0</v>
      </c>
      <c r="H43" s="473">
        <v>0</v>
      </c>
      <c r="I43" s="474">
        <v>81126640</v>
      </c>
      <c r="J43" s="473">
        <v>7396157</v>
      </c>
      <c r="K43" s="473">
        <v>0</v>
      </c>
      <c r="L43" s="474">
        <v>9876168</v>
      </c>
      <c r="M43" s="473">
        <v>7286871</v>
      </c>
      <c r="N43" s="473">
        <v>0</v>
      </c>
    </row>
    <row r="44" spans="2:14" s="6" customFormat="1" ht="12" x14ac:dyDescent="0.2">
      <c r="B44" s="247" t="s">
        <v>52</v>
      </c>
      <c r="C44" s="248">
        <v>154891619</v>
      </c>
      <c r="D44" s="473">
        <v>3082000</v>
      </c>
      <c r="E44" s="473">
        <v>0</v>
      </c>
      <c r="F44" s="473">
        <v>0</v>
      </c>
      <c r="G44" s="473">
        <v>1900000</v>
      </c>
      <c r="H44" s="473">
        <v>0</v>
      </c>
      <c r="I44" s="474">
        <v>119225396</v>
      </c>
      <c r="J44" s="473">
        <v>4395017</v>
      </c>
      <c r="K44" s="473">
        <v>0</v>
      </c>
      <c r="L44" s="474">
        <v>11348073</v>
      </c>
      <c r="M44" s="473">
        <v>14941133</v>
      </c>
      <c r="N44" s="473">
        <v>0</v>
      </c>
    </row>
    <row r="45" spans="2:14" s="6" customFormat="1" ht="12" x14ac:dyDescent="0.2">
      <c r="B45" s="247" t="s">
        <v>93</v>
      </c>
      <c r="C45" s="248">
        <v>195959690</v>
      </c>
      <c r="D45" s="473">
        <v>2756000</v>
      </c>
      <c r="E45" s="473">
        <v>0</v>
      </c>
      <c r="F45" s="473">
        <v>0</v>
      </c>
      <c r="G45" s="473">
        <v>0</v>
      </c>
      <c r="H45" s="473">
        <v>9083992</v>
      </c>
      <c r="I45" s="474">
        <v>133180817</v>
      </c>
      <c r="J45" s="473">
        <v>5559978</v>
      </c>
      <c r="K45" s="473">
        <v>0</v>
      </c>
      <c r="L45" s="474">
        <v>10602501</v>
      </c>
      <c r="M45" s="473">
        <v>32983517</v>
      </c>
      <c r="N45" s="473">
        <v>1792885</v>
      </c>
    </row>
    <row r="46" spans="2:14" s="6" customFormat="1" ht="12" x14ac:dyDescent="0.2">
      <c r="B46" s="247" t="s">
        <v>109</v>
      </c>
      <c r="C46" s="248">
        <v>113948932</v>
      </c>
      <c r="D46" s="473">
        <v>65100</v>
      </c>
      <c r="E46" s="473">
        <v>14350000</v>
      </c>
      <c r="F46" s="473">
        <v>0</v>
      </c>
      <c r="G46" s="473">
        <v>0</v>
      </c>
      <c r="H46" s="473">
        <v>0</v>
      </c>
      <c r="I46" s="474">
        <v>52876579</v>
      </c>
      <c r="J46" s="473">
        <v>9690963</v>
      </c>
      <c r="K46" s="473">
        <v>0</v>
      </c>
      <c r="L46" s="474">
        <v>7892983</v>
      </c>
      <c r="M46" s="473">
        <v>29073307</v>
      </c>
      <c r="N46" s="473">
        <v>0</v>
      </c>
    </row>
    <row r="47" spans="2:14" s="6" customFormat="1" ht="12" x14ac:dyDescent="0.2">
      <c r="B47" s="247" t="s">
        <v>19</v>
      </c>
      <c r="C47" s="248">
        <v>228962888</v>
      </c>
      <c r="D47" s="473">
        <v>6145700</v>
      </c>
      <c r="E47" s="473">
        <v>0</v>
      </c>
      <c r="F47" s="473">
        <v>0</v>
      </c>
      <c r="G47" s="473">
        <v>1394838</v>
      </c>
      <c r="H47" s="473">
        <v>42601905</v>
      </c>
      <c r="I47" s="474">
        <v>112732860</v>
      </c>
      <c r="J47" s="473">
        <v>10928194</v>
      </c>
      <c r="K47" s="473">
        <v>3835000</v>
      </c>
      <c r="L47" s="474">
        <v>13075618</v>
      </c>
      <c r="M47" s="473">
        <v>35806656</v>
      </c>
      <c r="N47" s="473">
        <v>2442117</v>
      </c>
    </row>
    <row r="48" spans="2:14" s="6" customFormat="1" ht="12" x14ac:dyDescent="0.2">
      <c r="B48" s="247" t="s">
        <v>110</v>
      </c>
      <c r="C48" s="248">
        <v>112324389</v>
      </c>
      <c r="D48" s="473">
        <v>0</v>
      </c>
      <c r="E48" s="473">
        <v>21350000</v>
      </c>
      <c r="F48" s="473">
        <v>0</v>
      </c>
      <c r="G48" s="473">
        <v>0</v>
      </c>
      <c r="H48" s="473">
        <v>0</v>
      </c>
      <c r="I48" s="474">
        <v>73409487</v>
      </c>
      <c r="J48" s="473">
        <v>6644768</v>
      </c>
      <c r="K48" s="473">
        <v>0</v>
      </c>
      <c r="L48" s="474">
        <v>7892983</v>
      </c>
      <c r="M48" s="473">
        <v>3027151</v>
      </c>
      <c r="N48" s="473">
        <v>0</v>
      </c>
    </row>
    <row r="49" spans="2:14" s="6" customFormat="1" ht="12" x14ac:dyDescent="0.2">
      <c r="B49" s="247" t="s">
        <v>20</v>
      </c>
      <c r="C49" s="248">
        <v>198553405</v>
      </c>
      <c r="D49" s="473">
        <v>16017000</v>
      </c>
      <c r="E49" s="473">
        <v>0</v>
      </c>
      <c r="F49" s="473">
        <v>0</v>
      </c>
      <c r="G49" s="473">
        <v>1587330</v>
      </c>
      <c r="H49" s="473">
        <v>0</v>
      </c>
      <c r="I49" s="474">
        <v>115901026</v>
      </c>
      <c r="J49" s="473">
        <v>9312052</v>
      </c>
      <c r="K49" s="473">
        <v>3500000</v>
      </c>
      <c r="L49" s="474">
        <v>22658948</v>
      </c>
      <c r="M49" s="473">
        <v>27953767</v>
      </c>
      <c r="N49" s="473">
        <v>1623282</v>
      </c>
    </row>
    <row r="50" spans="2:14" s="6" customFormat="1" ht="12" x14ac:dyDescent="0.2">
      <c r="B50" s="247" t="s">
        <v>55</v>
      </c>
      <c r="C50" s="248">
        <v>193029013</v>
      </c>
      <c r="D50" s="473">
        <v>2749000</v>
      </c>
      <c r="E50" s="473">
        <v>0</v>
      </c>
      <c r="F50" s="473">
        <v>0</v>
      </c>
      <c r="G50" s="473">
        <v>0</v>
      </c>
      <c r="H50" s="473">
        <v>30636974</v>
      </c>
      <c r="I50" s="474">
        <v>117005340</v>
      </c>
      <c r="J50" s="473">
        <v>8745905</v>
      </c>
      <c r="K50" s="473">
        <v>3056000</v>
      </c>
      <c r="L50" s="474">
        <v>12295654</v>
      </c>
      <c r="M50" s="473">
        <v>18540140</v>
      </c>
      <c r="N50" s="473">
        <v>0</v>
      </c>
    </row>
    <row r="51" spans="2:14" s="6" customFormat="1" ht="12" x14ac:dyDescent="0.2">
      <c r="B51" s="247" t="s">
        <v>21</v>
      </c>
      <c r="C51" s="248">
        <v>388911752</v>
      </c>
      <c r="D51" s="473">
        <v>20107000</v>
      </c>
      <c r="E51" s="473">
        <v>0</v>
      </c>
      <c r="F51" s="473">
        <v>0</v>
      </c>
      <c r="G51" s="473">
        <v>3318004</v>
      </c>
      <c r="H51" s="473">
        <v>4219473</v>
      </c>
      <c r="I51" s="474">
        <v>193102357</v>
      </c>
      <c r="J51" s="473">
        <v>17783402</v>
      </c>
      <c r="K51" s="473">
        <v>8508424</v>
      </c>
      <c r="L51" s="474">
        <v>28150723</v>
      </c>
      <c r="M51" s="473">
        <v>89207915</v>
      </c>
      <c r="N51" s="473">
        <v>24514454</v>
      </c>
    </row>
    <row r="52" spans="2:14" s="6" customFormat="1" ht="12" x14ac:dyDescent="0.2">
      <c r="B52" s="247" t="s">
        <v>22</v>
      </c>
      <c r="C52" s="248">
        <v>179863751</v>
      </c>
      <c r="D52" s="473">
        <v>6787000</v>
      </c>
      <c r="E52" s="473">
        <v>0</v>
      </c>
      <c r="F52" s="473">
        <v>0</v>
      </c>
      <c r="G52" s="473">
        <v>0</v>
      </c>
      <c r="H52" s="473">
        <v>0</v>
      </c>
      <c r="I52" s="474">
        <v>79928731</v>
      </c>
      <c r="J52" s="473">
        <v>7296951</v>
      </c>
      <c r="K52" s="473">
        <v>300000</v>
      </c>
      <c r="L52" s="474">
        <v>14548578</v>
      </c>
      <c r="M52" s="473">
        <v>67445930</v>
      </c>
      <c r="N52" s="473">
        <v>3556561</v>
      </c>
    </row>
    <row r="53" spans="2:14" s="6" customFormat="1" ht="12" x14ac:dyDescent="0.2">
      <c r="B53" s="247" t="s">
        <v>111</v>
      </c>
      <c r="C53" s="248">
        <v>189842198</v>
      </c>
      <c r="D53" s="473">
        <v>0</v>
      </c>
      <c r="E53" s="473">
        <v>21350000</v>
      </c>
      <c r="F53" s="473">
        <v>0</v>
      </c>
      <c r="G53" s="473">
        <v>331149</v>
      </c>
      <c r="H53" s="473">
        <v>48429210</v>
      </c>
      <c r="I53" s="474">
        <v>75891575</v>
      </c>
      <c r="J53" s="473">
        <v>7040966</v>
      </c>
      <c r="K53" s="473">
        <v>0</v>
      </c>
      <c r="L53" s="474">
        <v>5892983</v>
      </c>
      <c r="M53" s="473">
        <v>30906315</v>
      </c>
      <c r="N53" s="473">
        <v>0</v>
      </c>
    </row>
    <row r="54" spans="2:14" s="6" customFormat="1" ht="12" x14ac:dyDescent="0.2">
      <c r="B54" s="247" t="s">
        <v>23</v>
      </c>
      <c r="C54" s="248">
        <v>260187978</v>
      </c>
      <c r="D54" s="473">
        <v>10735000</v>
      </c>
      <c r="E54" s="473">
        <v>0</v>
      </c>
      <c r="F54" s="473">
        <v>0</v>
      </c>
      <c r="G54" s="473">
        <v>2026533</v>
      </c>
      <c r="H54" s="473">
        <v>0</v>
      </c>
      <c r="I54" s="474">
        <v>110018600</v>
      </c>
      <c r="J54" s="473">
        <v>12169028</v>
      </c>
      <c r="K54" s="473">
        <v>30239696</v>
      </c>
      <c r="L54" s="474">
        <v>18440100</v>
      </c>
      <c r="M54" s="473">
        <v>50597199</v>
      </c>
      <c r="N54" s="473">
        <v>25961822</v>
      </c>
    </row>
    <row r="55" spans="2:14" s="6" customFormat="1" ht="12" x14ac:dyDescent="0.2">
      <c r="B55" s="247" t="s">
        <v>24</v>
      </c>
      <c r="C55" s="248">
        <v>317955917</v>
      </c>
      <c r="D55" s="473">
        <v>13871000</v>
      </c>
      <c r="E55" s="473">
        <v>0</v>
      </c>
      <c r="F55" s="473">
        <v>0</v>
      </c>
      <c r="G55" s="473">
        <v>2348960</v>
      </c>
      <c r="H55" s="473">
        <v>52493015</v>
      </c>
      <c r="I55" s="474">
        <v>150232625</v>
      </c>
      <c r="J55" s="473">
        <v>10281143</v>
      </c>
      <c r="K55" s="473">
        <v>6078765</v>
      </c>
      <c r="L55" s="474">
        <v>21404204</v>
      </c>
      <c r="M55" s="473">
        <v>53971972</v>
      </c>
      <c r="N55" s="473">
        <v>7274233</v>
      </c>
    </row>
    <row r="56" spans="2:14" s="6" customFormat="1" ht="12" x14ac:dyDescent="0.2">
      <c r="B56" s="247" t="s">
        <v>98</v>
      </c>
      <c r="C56" s="248">
        <v>233969769</v>
      </c>
      <c r="D56" s="473">
        <v>5931000</v>
      </c>
      <c r="E56" s="473">
        <v>0</v>
      </c>
      <c r="F56" s="473">
        <v>0</v>
      </c>
      <c r="G56" s="473">
        <v>850000</v>
      </c>
      <c r="H56" s="473">
        <v>4422568</v>
      </c>
      <c r="I56" s="474">
        <v>145753742</v>
      </c>
      <c r="J56" s="473">
        <v>9614906</v>
      </c>
      <c r="K56" s="473">
        <v>8530137</v>
      </c>
      <c r="L56" s="474">
        <v>11093488</v>
      </c>
      <c r="M56" s="473">
        <v>45545417</v>
      </c>
      <c r="N56" s="473">
        <v>2228511</v>
      </c>
    </row>
    <row r="57" spans="2:14" s="6" customFormat="1" ht="12" x14ac:dyDescent="0.2">
      <c r="B57" s="247" t="s">
        <v>25</v>
      </c>
      <c r="C57" s="248">
        <v>189522449</v>
      </c>
      <c r="D57" s="473">
        <v>3993000</v>
      </c>
      <c r="E57" s="473">
        <v>0</v>
      </c>
      <c r="F57" s="473">
        <v>0</v>
      </c>
      <c r="G57" s="473">
        <v>1424288</v>
      </c>
      <c r="H57" s="473">
        <v>33603092</v>
      </c>
      <c r="I57" s="474">
        <v>100692719</v>
      </c>
      <c r="J57" s="473">
        <v>8526590</v>
      </c>
      <c r="K57" s="473">
        <v>9059851</v>
      </c>
      <c r="L57" s="474">
        <v>12420970</v>
      </c>
      <c r="M57" s="473">
        <v>18149096</v>
      </c>
      <c r="N57" s="473">
        <v>1652843</v>
      </c>
    </row>
    <row r="58" spans="2:14" s="6" customFormat="1" ht="12" x14ac:dyDescent="0.2">
      <c r="B58" s="247" t="s">
        <v>112</v>
      </c>
      <c r="C58" s="248">
        <v>52977523</v>
      </c>
      <c r="D58" s="473">
        <v>0</v>
      </c>
      <c r="E58" s="473">
        <v>8750000</v>
      </c>
      <c r="F58" s="473">
        <v>0</v>
      </c>
      <c r="G58" s="473">
        <v>0</v>
      </c>
      <c r="H58" s="473">
        <v>12984371</v>
      </c>
      <c r="I58" s="474">
        <v>17977083</v>
      </c>
      <c r="J58" s="473">
        <v>6697445</v>
      </c>
      <c r="K58" s="473">
        <v>300000</v>
      </c>
      <c r="L58" s="474">
        <v>4892982</v>
      </c>
      <c r="M58" s="473">
        <v>1375642</v>
      </c>
      <c r="N58" s="473">
        <v>0</v>
      </c>
    </row>
    <row r="59" spans="2:14" s="6" customFormat="1" ht="12" x14ac:dyDescent="0.2">
      <c r="B59" s="247" t="s">
        <v>26</v>
      </c>
      <c r="C59" s="248">
        <v>252113024</v>
      </c>
      <c r="D59" s="473">
        <v>17953000</v>
      </c>
      <c r="E59" s="473">
        <v>0</v>
      </c>
      <c r="F59" s="473">
        <v>0</v>
      </c>
      <c r="G59" s="473">
        <v>850000</v>
      </c>
      <c r="H59" s="473">
        <v>0</v>
      </c>
      <c r="I59" s="474">
        <v>133882453</v>
      </c>
      <c r="J59" s="473">
        <v>10443890</v>
      </c>
      <c r="K59" s="473">
        <v>14694820</v>
      </c>
      <c r="L59" s="474">
        <v>23077195</v>
      </c>
      <c r="M59" s="473">
        <v>35736368</v>
      </c>
      <c r="N59" s="473">
        <v>15475298</v>
      </c>
    </row>
    <row r="60" spans="2:14" s="6" customFormat="1" ht="12" x14ac:dyDescent="0.2">
      <c r="B60" s="247" t="s">
        <v>82</v>
      </c>
      <c r="C60" s="248">
        <v>577641176</v>
      </c>
      <c r="D60" s="473">
        <v>8968000</v>
      </c>
      <c r="E60" s="473">
        <v>0</v>
      </c>
      <c r="F60" s="473">
        <v>0</v>
      </c>
      <c r="G60" s="473">
        <v>6035005</v>
      </c>
      <c r="H60" s="473">
        <v>87639942</v>
      </c>
      <c r="I60" s="474">
        <v>276454423</v>
      </c>
      <c r="J60" s="473">
        <v>14457534</v>
      </c>
      <c r="K60" s="473">
        <v>32325580</v>
      </c>
      <c r="L60" s="474">
        <v>17039880</v>
      </c>
      <c r="M60" s="473">
        <v>126739293</v>
      </c>
      <c r="N60" s="473">
        <v>7981519</v>
      </c>
    </row>
    <row r="61" spans="2:14" s="6" customFormat="1" ht="12" x14ac:dyDescent="0.2">
      <c r="B61" s="247" t="s">
        <v>83</v>
      </c>
      <c r="C61" s="248">
        <v>149427975</v>
      </c>
      <c r="D61" s="473">
        <v>257600</v>
      </c>
      <c r="E61" s="473">
        <v>29750000</v>
      </c>
      <c r="F61" s="473">
        <v>0</v>
      </c>
      <c r="G61" s="473">
        <v>414943</v>
      </c>
      <c r="H61" s="473">
        <v>0</v>
      </c>
      <c r="I61" s="474">
        <v>71222798</v>
      </c>
      <c r="J61" s="473">
        <v>4014119</v>
      </c>
      <c r="K61" s="473">
        <v>0</v>
      </c>
      <c r="L61" s="474">
        <v>8438500</v>
      </c>
      <c r="M61" s="473">
        <v>35330015</v>
      </c>
      <c r="N61" s="473">
        <v>0</v>
      </c>
    </row>
    <row r="62" spans="2:14" s="6" customFormat="1" ht="12" x14ac:dyDescent="0.2">
      <c r="B62" s="247" t="s">
        <v>28</v>
      </c>
      <c r="C62" s="248">
        <v>810590254</v>
      </c>
      <c r="D62" s="473">
        <v>1292000</v>
      </c>
      <c r="E62" s="473">
        <v>0</v>
      </c>
      <c r="F62" s="473">
        <v>0</v>
      </c>
      <c r="G62" s="473">
        <v>525646</v>
      </c>
      <c r="H62" s="473">
        <v>5999683</v>
      </c>
      <c r="I62" s="474">
        <v>82235954</v>
      </c>
      <c r="J62" s="473">
        <v>9166958</v>
      </c>
      <c r="K62" s="473">
        <v>2100000</v>
      </c>
      <c r="L62" s="474">
        <v>9238650</v>
      </c>
      <c r="M62" s="473">
        <v>700031363</v>
      </c>
      <c r="N62" s="473">
        <v>0</v>
      </c>
    </row>
    <row r="63" spans="2:14" s="6" customFormat="1" ht="12" x14ac:dyDescent="0.2">
      <c r="B63" s="247" t="s">
        <v>27</v>
      </c>
      <c r="C63" s="248">
        <v>383311407</v>
      </c>
      <c r="D63" s="473">
        <v>26557000</v>
      </c>
      <c r="E63" s="473">
        <v>0</v>
      </c>
      <c r="F63" s="473">
        <v>0</v>
      </c>
      <c r="G63" s="473">
        <v>850000</v>
      </c>
      <c r="H63" s="473">
        <v>0</v>
      </c>
      <c r="I63" s="474">
        <v>172158990</v>
      </c>
      <c r="J63" s="473">
        <v>18302724</v>
      </c>
      <c r="K63" s="473">
        <v>23608984</v>
      </c>
      <c r="L63" s="474">
        <v>37679498</v>
      </c>
      <c r="M63" s="473">
        <v>80384465</v>
      </c>
      <c r="N63" s="473">
        <v>23769746</v>
      </c>
    </row>
    <row r="64" spans="2:14" s="6" customFormat="1" ht="12" x14ac:dyDescent="0.2">
      <c r="B64" s="247" t="s">
        <v>29</v>
      </c>
      <c r="C64" s="248">
        <v>218369896</v>
      </c>
      <c r="D64" s="473">
        <v>2533000</v>
      </c>
      <c r="E64" s="473">
        <v>0</v>
      </c>
      <c r="F64" s="473">
        <v>0</v>
      </c>
      <c r="G64" s="473">
        <v>1357465</v>
      </c>
      <c r="H64" s="473">
        <v>38790580</v>
      </c>
      <c r="I64" s="474">
        <v>126000723</v>
      </c>
      <c r="J64" s="473">
        <v>7586107</v>
      </c>
      <c r="K64" s="473">
        <v>306000</v>
      </c>
      <c r="L64" s="474">
        <v>10620686</v>
      </c>
      <c r="M64" s="473">
        <v>31175335</v>
      </c>
      <c r="N64" s="473">
        <v>0</v>
      </c>
    </row>
    <row r="65" spans="2:20" s="6" customFormat="1" ht="12" x14ac:dyDescent="0.2">
      <c r="B65" s="247" t="s">
        <v>76</v>
      </c>
      <c r="C65" s="248">
        <v>129622843</v>
      </c>
      <c r="D65" s="473">
        <v>0</v>
      </c>
      <c r="E65" s="473">
        <v>29750000</v>
      </c>
      <c r="F65" s="473">
        <v>0</v>
      </c>
      <c r="G65" s="473">
        <v>850000</v>
      </c>
      <c r="H65" s="473">
        <v>0</v>
      </c>
      <c r="I65" s="474">
        <v>82366280</v>
      </c>
      <c r="J65" s="473">
        <v>6933542</v>
      </c>
      <c r="K65" s="473">
        <v>0</v>
      </c>
      <c r="L65" s="474">
        <v>5892982</v>
      </c>
      <c r="M65" s="473">
        <v>3830039</v>
      </c>
      <c r="N65" s="473">
        <v>0</v>
      </c>
    </row>
    <row r="66" spans="2:20" s="8" customFormat="1" ht="12" x14ac:dyDescent="0.2">
      <c r="B66" s="249" t="s">
        <v>100</v>
      </c>
      <c r="C66" s="250">
        <v>1791777013</v>
      </c>
      <c r="D66" s="476">
        <v>270000</v>
      </c>
      <c r="E66" s="476">
        <v>0</v>
      </c>
      <c r="F66" s="476">
        <v>0</v>
      </c>
      <c r="G66" s="477">
        <v>30400000</v>
      </c>
      <c r="H66" s="476">
        <v>3880000</v>
      </c>
      <c r="I66" s="478">
        <v>280067542</v>
      </c>
      <c r="J66" s="476">
        <v>30762745</v>
      </c>
      <c r="K66" s="476">
        <v>84346614</v>
      </c>
      <c r="L66" s="478">
        <v>189148300</v>
      </c>
      <c r="M66" s="476">
        <v>1172901812</v>
      </c>
      <c r="N66" s="476">
        <v>0</v>
      </c>
    </row>
    <row r="67" spans="2:20" s="7" customFormat="1" ht="12" x14ac:dyDescent="0.2"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6"/>
      <c r="P67" s="6"/>
      <c r="Q67" s="6"/>
      <c r="R67" s="6"/>
      <c r="S67" s="6"/>
      <c r="T67" s="6"/>
    </row>
    <row r="68" spans="2:20" s="7" customFormat="1" ht="12" x14ac:dyDescent="0.2">
      <c r="B68" s="117" t="s">
        <v>101</v>
      </c>
      <c r="C68" s="23"/>
      <c r="D68" s="20"/>
      <c r="E68" s="20"/>
      <c r="F68" s="23"/>
      <c r="G68" s="23"/>
      <c r="H68" s="23"/>
      <c r="I68" s="23"/>
      <c r="J68" s="20"/>
      <c r="K68" s="20"/>
      <c r="L68" s="20"/>
      <c r="M68" s="20"/>
      <c r="N68" s="20"/>
      <c r="O68" s="6"/>
      <c r="P68" s="6"/>
      <c r="Q68" s="6"/>
      <c r="R68" s="6"/>
      <c r="S68" s="6"/>
      <c r="T68" s="6"/>
    </row>
    <row r="69" spans="2:20" s="7" customFormat="1" ht="12" x14ac:dyDescent="0.2">
      <c r="B69" s="177" t="s">
        <v>126</v>
      </c>
      <c r="C69" s="23"/>
      <c r="D69" s="20"/>
      <c r="E69" s="20"/>
      <c r="F69" s="23"/>
      <c r="G69" s="23"/>
      <c r="H69" s="23"/>
      <c r="I69" s="23"/>
      <c r="J69" s="20"/>
      <c r="K69" s="20"/>
      <c r="L69" s="20"/>
      <c r="M69" s="20"/>
      <c r="N69" s="20"/>
      <c r="O69" s="6"/>
      <c r="P69" s="6"/>
      <c r="Q69" s="6"/>
      <c r="R69" s="6"/>
      <c r="S69" s="6"/>
      <c r="T69" s="6"/>
    </row>
    <row r="70" spans="2:20" x14ac:dyDescent="0.2">
      <c r="B70" s="178"/>
    </row>
    <row r="71" spans="2:20" x14ac:dyDescent="0.2">
      <c r="B71" s="109" t="s">
        <v>121</v>
      </c>
    </row>
    <row r="72" spans="2:20" x14ac:dyDescent="0.2">
      <c r="B72"/>
    </row>
    <row r="73" spans="2:20" x14ac:dyDescent="0.2">
      <c r="B73"/>
    </row>
  </sheetData>
  <phoneticPr fontId="5" type="noConversion"/>
  <printOptions horizontalCentered="1" verticalCentered="1"/>
  <pageMargins left="0.25" right="0.25" top="0.75" bottom="0.75" header="0.3" footer="0.3"/>
  <pageSetup paperSize="9" fitToWidth="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24">
    <pageSetUpPr fitToPage="1"/>
  </sheetPr>
  <dimension ref="B2:J74"/>
  <sheetViews>
    <sheetView showGridLines="0" zoomScaleNormal="100" workbookViewId="0">
      <selection activeCell="J25" sqref="J25"/>
    </sheetView>
  </sheetViews>
  <sheetFormatPr baseColWidth="10" defaultRowHeight="14.25" x14ac:dyDescent="0.2"/>
  <cols>
    <col min="1" max="1" width="2.140625" style="145" customWidth="1"/>
    <col min="2" max="2" width="27.140625" style="29" customWidth="1"/>
    <col min="3" max="3" width="16.42578125" style="145" customWidth="1"/>
    <col min="4" max="4" width="16.42578125" style="100" customWidth="1"/>
    <col min="5" max="8" width="16.42578125" style="145" customWidth="1"/>
    <col min="9" max="9" width="15.28515625" style="145" bestFit="1" customWidth="1"/>
    <col min="10" max="10" width="16.7109375" style="145" bestFit="1" customWidth="1"/>
    <col min="11" max="16384" width="11.42578125" style="145"/>
  </cols>
  <sheetData>
    <row r="2" spans="2:10" s="31" customFormat="1" ht="15" x14ac:dyDescent="0.25">
      <c r="B2" s="143" t="s">
        <v>158</v>
      </c>
      <c r="D2" s="30"/>
    </row>
    <row r="3" spans="2:10" x14ac:dyDescent="0.2">
      <c r="C3" s="146"/>
      <c r="E3" s="146"/>
      <c r="F3" s="146"/>
      <c r="G3" s="146"/>
    </row>
    <row r="4" spans="2:10" s="102" customFormat="1" ht="12" customHeight="1" x14ac:dyDescent="0.2">
      <c r="B4" s="594" t="s">
        <v>60</v>
      </c>
      <c r="C4" s="607" t="s">
        <v>44</v>
      </c>
      <c r="D4" s="607" t="s">
        <v>36</v>
      </c>
      <c r="E4" s="607" t="s">
        <v>37</v>
      </c>
      <c r="F4" s="607" t="s">
        <v>94</v>
      </c>
      <c r="G4" s="607" t="s">
        <v>135</v>
      </c>
      <c r="H4" s="607" t="s">
        <v>95</v>
      </c>
    </row>
    <row r="5" spans="2:10" s="102" customFormat="1" ht="11.25" customHeight="1" x14ac:dyDescent="0.2">
      <c r="B5" s="595"/>
      <c r="C5" s="608"/>
      <c r="D5" s="608"/>
      <c r="E5" s="608"/>
      <c r="F5" s="608"/>
      <c r="G5" s="608"/>
      <c r="H5" s="608"/>
    </row>
    <row r="6" spans="2:10" s="102" customFormat="1" ht="24" customHeight="1" x14ac:dyDescent="0.2">
      <c r="B6" s="596"/>
      <c r="C6" s="609"/>
      <c r="D6" s="609"/>
      <c r="E6" s="609"/>
      <c r="F6" s="609"/>
      <c r="G6" s="609"/>
      <c r="H6" s="609"/>
    </row>
    <row r="7" spans="2:10" s="102" customFormat="1" ht="6.75" customHeight="1" x14ac:dyDescent="0.2">
      <c r="B7" s="37"/>
      <c r="C7" s="35"/>
      <c r="D7" s="211"/>
      <c r="E7" s="35"/>
      <c r="F7" s="35"/>
      <c r="G7" s="35"/>
      <c r="H7" s="207"/>
    </row>
    <row r="8" spans="2:10" s="102" customFormat="1" ht="12" x14ac:dyDescent="0.2">
      <c r="B8" s="208" t="s">
        <v>62</v>
      </c>
      <c r="C8" s="209">
        <v>316272165726.31</v>
      </c>
      <c r="D8" s="209">
        <v>315059730713.45996</v>
      </c>
      <c r="E8" s="209">
        <v>7814000</v>
      </c>
      <c r="F8" s="209">
        <v>88875310</v>
      </c>
      <c r="G8" s="209">
        <v>3492416.14</v>
      </c>
      <c r="H8" s="209">
        <v>1112253286.71</v>
      </c>
      <c r="J8" s="213"/>
    </row>
    <row r="9" spans="2:10" s="102" customFormat="1" ht="5.25" customHeight="1" x14ac:dyDescent="0.2">
      <c r="B9" s="210"/>
      <c r="C9" s="211"/>
      <c r="D9" s="211"/>
      <c r="E9" s="211"/>
      <c r="F9" s="211"/>
      <c r="G9" s="211"/>
      <c r="H9" s="211"/>
      <c r="J9" s="213"/>
    </row>
    <row r="10" spans="2:10" s="147" customFormat="1" ht="12" x14ac:dyDescent="0.2">
      <c r="B10" s="208" t="s">
        <v>57</v>
      </c>
      <c r="C10" s="212">
        <v>316272165726.31</v>
      </c>
      <c r="D10" s="212">
        <v>315059730713.45996</v>
      </c>
      <c r="E10" s="212">
        <v>7814000</v>
      </c>
      <c r="F10" s="212">
        <v>88875310</v>
      </c>
      <c r="G10" s="212">
        <v>3492416.14</v>
      </c>
      <c r="H10" s="212">
        <v>1112253286.71</v>
      </c>
      <c r="I10" s="35"/>
      <c r="J10" s="213"/>
    </row>
    <row r="11" spans="2:10" s="147" customFormat="1" ht="12" x14ac:dyDescent="0.2">
      <c r="B11" s="32" t="s">
        <v>104</v>
      </c>
      <c r="C11" s="466">
        <v>173288444</v>
      </c>
      <c r="D11" s="467">
        <v>172700044</v>
      </c>
      <c r="E11" s="468">
        <v>0</v>
      </c>
      <c r="F11" s="468">
        <v>0</v>
      </c>
      <c r="G11" s="468">
        <v>0</v>
      </c>
      <c r="H11" s="468">
        <v>588400</v>
      </c>
      <c r="I11" s="35"/>
      <c r="J11" s="213"/>
    </row>
    <row r="12" spans="2:10" s="147" customFormat="1" ht="12" x14ac:dyDescent="0.2">
      <c r="B12" s="32" t="s">
        <v>102</v>
      </c>
      <c r="C12" s="466">
        <v>3370321984.29</v>
      </c>
      <c r="D12" s="467">
        <v>3367199843</v>
      </c>
      <c r="E12" s="468">
        <v>0</v>
      </c>
      <c r="F12" s="468">
        <v>970000</v>
      </c>
      <c r="G12" s="468">
        <v>2152141.29</v>
      </c>
      <c r="H12" s="468">
        <v>0</v>
      </c>
      <c r="I12" s="35"/>
      <c r="J12" s="213"/>
    </row>
    <row r="13" spans="2:10" s="102" customFormat="1" ht="12" x14ac:dyDescent="0.2">
      <c r="B13" s="32" t="s">
        <v>72</v>
      </c>
      <c r="C13" s="466">
        <v>2199360230.25</v>
      </c>
      <c r="D13" s="467">
        <v>2188399871</v>
      </c>
      <c r="E13" s="468">
        <v>0</v>
      </c>
      <c r="F13" s="468">
        <v>0</v>
      </c>
      <c r="G13" s="468">
        <v>0</v>
      </c>
      <c r="H13" s="468">
        <v>10960359.25</v>
      </c>
      <c r="I13" s="35"/>
      <c r="J13" s="213"/>
    </row>
    <row r="14" spans="2:10" s="102" customFormat="1" ht="12" x14ac:dyDescent="0.2">
      <c r="B14" s="32" t="s">
        <v>73</v>
      </c>
      <c r="C14" s="466">
        <v>1727020095</v>
      </c>
      <c r="D14" s="467">
        <v>1724547095</v>
      </c>
      <c r="E14" s="468">
        <v>0</v>
      </c>
      <c r="F14" s="468">
        <v>1293400</v>
      </c>
      <c r="G14" s="468">
        <v>0</v>
      </c>
      <c r="H14" s="468">
        <v>1179600</v>
      </c>
      <c r="I14" s="35"/>
      <c r="J14" s="213"/>
    </row>
    <row r="15" spans="2:10" s="102" customFormat="1" ht="12" x14ac:dyDescent="0.2">
      <c r="B15" s="32" t="s">
        <v>1</v>
      </c>
      <c r="C15" s="466">
        <v>56131026433.620003</v>
      </c>
      <c r="D15" s="467">
        <v>56053001660.440002</v>
      </c>
      <c r="E15" s="468">
        <v>1656000</v>
      </c>
      <c r="F15" s="468">
        <v>17758243</v>
      </c>
      <c r="G15" s="468">
        <v>0</v>
      </c>
      <c r="H15" s="468">
        <v>58610530.18</v>
      </c>
      <c r="I15" s="35"/>
      <c r="J15" s="213"/>
    </row>
    <row r="16" spans="2:10" s="102" customFormat="1" ht="12" x14ac:dyDescent="0.2">
      <c r="B16" s="32" t="s">
        <v>2</v>
      </c>
      <c r="C16" s="466">
        <v>4012115117.54</v>
      </c>
      <c r="D16" s="467">
        <v>3998885454</v>
      </c>
      <c r="E16" s="468">
        <v>0</v>
      </c>
      <c r="F16" s="468">
        <v>0</v>
      </c>
      <c r="G16" s="468">
        <v>0</v>
      </c>
      <c r="H16" s="468">
        <v>13229663.539999999</v>
      </c>
      <c r="I16" s="35"/>
      <c r="J16" s="213"/>
    </row>
    <row r="17" spans="2:10" s="102" customFormat="1" ht="12" x14ac:dyDescent="0.2">
      <c r="B17" s="32" t="s">
        <v>79</v>
      </c>
      <c r="C17" s="466">
        <v>4970784293.2200003</v>
      </c>
      <c r="D17" s="467">
        <v>4939001042.6000004</v>
      </c>
      <c r="E17" s="468">
        <v>0</v>
      </c>
      <c r="F17" s="468">
        <v>0</v>
      </c>
      <c r="G17" s="468">
        <v>0</v>
      </c>
      <c r="H17" s="468">
        <v>31783250.620000001</v>
      </c>
      <c r="I17" s="35"/>
      <c r="J17" s="213"/>
    </row>
    <row r="18" spans="2:10" s="102" customFormat="1" ht="12" x14ac:dyDescent="0.2">
      <c r="B18" s="32" t="s">
        <v>56</v>
      </c>
      <c r="C18" s="466">
        <v>1481808610.1500001</v>
      </c>
      <c r="D18" s="467">
        <v>1453904723.6500001</v>
      </c>
      <c r="E18" s="468">
        <v>6158000</v>
      </c>
      <c r="F18" s="468">
        <v>1333584</v>
      </c>
      <c r="G18" s="468">
        <v>0</v>
      </c>
      <c r="H18" s="468">
        <v>20412302.5</v>
      </c>
      <c r="I18" s="35"/>
      <c r="J18" s="213"/>
    </row>
    <row r="19" spans="2:10" s="102" customFormat="1" ht="12" x14ac:dyDescent="0.2">
      <c r="B19" s="32" t="s">
        <v>41</v>
      </c>
      <c r="C19" s="466">
        <v>1225875244.24</v>
      </c>
      <c r="D19" s="467">
        <v>1225290464.4400001</v>
      </c>
      <c r="E19" s="468">
        <v>0</v>
      </c>
      <c r="F19" s="468">
        <v>0</v>
      </c>
      <c r="G19" s="468">
        <v>0</v>
      </c>
      <c r="H19" s="468">
        <v>584779.80000000005</v>
      </c>
      <c r="I19" s="35"/>
      <c r="J19" s="213"/>
    </row>
    <row r="20" spans="2:10" s="102" customFormat="1" ht="12" x14ac:dyDescent="0.2">
      <c r="B20" s="32" t="s">
        <v>3</v>
      </c>
      <c r="C20" s="466">
        <v>6611591603.7199993</v>
      </c>
      <c r="D20" s="467">
        <v>6565417417.3599997</v>
      </c>
      <c r="E20" s="468">
        <v>0</v>
      </c>
      <c r="F20" s="468">
        <v>0</v>
      </c>
      <c r="G20" s="468">
        <v>0</v>
      </c>
      <c r="H20" s="468">
        <v>46174186.359999999</v>
      </c>
      <c r="I20" s="35"/>
      <c r="J20" s="213"/>
    </row>
    <row r="21" spans="2:10" s="102" customFormat="1" ht="12" x14ac:dyDescent="0.2">
      <c r="B21" s="32" t="s">
        <v>105</v>
      </c>
      <c r="C21" s="466">
        <v>490473279</v>
      </c>
      <c r="D21" s="467">
        <v>490473279</v>
      </c>
      <c r="E21" s="468">
        <v>0</v>
      </c>
      <c r="F21" s="468">
        <v>0</v>
      </c>
      <c r="G21" s="468">
        <v>0</v>
      </c>
      <c r="H21" s="468">
        <v>0</v>
      </c>
      <c r="I21" s="298"/>
      <c r="J21" s="213"/>
    </row>
    <row r="22" spans="2:10" s="102" customFormat="1" ht="12" x14ac:dyDescent="0.2">
      <c r="B22" s="32" t="s">
        <v>4</v>
      </c>
      <c r="C22" s="466">
        <v>21333928918.810001</v>
      </c>
      <c r="D22" s="467">
        <v>21313437765</v>
      </c>
      <c r="E22" s="468">
        <v>0</v>
      </c>
      <c r="F22" s="468">
        <v>0</v>
      </c>
      <c r="G22" s="468">
        <v>0</v>
      </c>
      <c r="H22" s="468">
        <v>20491153.809999999</v>
      </c>
      <c r="I22" s="35"/>
      <c r="J22" s="213"/>
    </row>
    <row r="23" spans="2:10" s="102" customFormat="1" ht="12" x14ac:dyDescent="0.2">
      <c r="B23" s="32" t="s">
        <v>5</v>
      </c>
      <c r="C23" s="466">
        <v>11799643762.039999</v>
      </c>
      <c r="D23" s="467">
        <v>11786735720.57</v>
      </c>
      <c r="E23" s="468">
        <v>0</v>
      </c>
      <c r="F23" s="468">
        <v>0</v>
      </c>
      <c r="G23" s="468">
        <v>0</v>
      </c>
      <c r="H23" s="468">
        <v>12908041.469999999</v>
      </c>
      <c r="I23" s="35"/>
      <c r="J23" s="213"/>
    </row>
    <row r="24" spans="2:10" s="162" customFormat="1" ht="12" x14ac:dyDescent="0.2">
      <c r="B24" s="41" t="s">
        <v>106</v>
      </c>
      <c r="C24" s="466">
        <v>327869956</v>
      </c>
      <c r="D24" s="467">
        <v>327869956</v>
      </c>
      <c r="E24" s="468">
        <v>0</v>
      </c>
      <c r="F24" s="468">
        <v>0</v>
      </c>
      <c r="G24" s="468">
        <v>0</v>
      </c>
      <c r="H24" s="468">
        <v>0</v>
      </c>
      <c r="I24" s="298"/>
      <c r="J24" s="213"/>
    </row>
    <row r="25" spans="2:10" s="102" customFormat="1" ht="12" x14ac:dyDescent="0.2">
      <c r="B25" s="32" t="s">
        <v>6</v>
      </c>
      <c r="C25" s="466">
        <v>4116228995.1999998</v>
      </c>
      <c r="D25" s="467">
        <v>4081095471</v>
      </c>
      <c r="E25" s="468">
        <v>0</v>
      </c>
      <c r="F25" s="468">
        <v>0</v>
      </c>
      <c r="G25" s="468">
        <v>0</v>
      </c>
      <c r="H25" s="468">
        <v>35133524.200000003</v>
      </c>
      <c r="I25" s="35"/>
      <c r="J25" s="213"/>
    </row>
    <row r="26" spans="2:10" s="102" customFormat="1" ht="12" x14ac:dyDescent="0.2">
      <c r="B26" s="32" t="s">
        <v>7</v>
      </c>
      <c r="C26" s="466">
        <v>2380635988</v>
      </c>
      <c r="D26" s="467">
        <v>2375805248</v>
      </c>
      <c r="E26" s="468">
        <v>0</v>
      </c>
      <c r="F26" s="468">
        <v>0</v>
      </c>
      <c r="G26" s="468">
        <v>0</v>
      </c>
      <c r="H26" s="468">
        <v>4830740</v>
      </c>
      <c r="I26" s="35"/>
      <c r="J26" s="213"/>
    </row>
    <row r="27" spans="2:10" s="102" customFormat="1" ht="12" x14ac:dyDescent="0.2">
      <c r="B27" s="32" t="s">
        <v>8</v>
      </c>
      <c r="C27" s="466">
        <v>2198233281.3699999</v>
      </c>
      <c r="D27" s="467">
        <v>2160632164</v>
      </c>
      <c r="E27" s="468">
        <v>0</v>
      </c>
      <c r="F27" s="468">
        <v>183000</v>
      </c>
      <c r="G27" s="468">
        <v>1340274.8500000001</v>
      </c>
      <c r="H27" s="468">
        <v>36077842.520000003</v>
      </c>
      <c r="I27" s="35"/>
      <c r="J27" s="213"/>
    </row>
    <row r="28" spans="2:10" s="102" customFormat="1" ht="12" x14ac:dyDescent="0.2">
      <c r="B28" s="32" t="s">
        <v>107</v>
      </c>
      <c r="C28" s="466">
        <v>357608742.06999999</v>
      </c>
      <c r="D28" s="467">
        <v>327948577</v>
      </c>
      <c r="E28" s="468">
        <v>0</v>
      </c>
      <c r="F28" s="468">
        <v>6048330</v>
      </c>
      <c r="G28" s="468">
        <v>0</v>
      </c>
      <c r="H28" s="468">
        <v>23611835.07</v>
      </c>
      <c r="I28" s="35"/>
      <c r="J28" s="213"/>
    </row>
    <row r="29" spans="2:10" s="102" customFormat="1" ht="12" x14ac:dyDescent="0.2">
      <c r="B29" s="32" t="s">
        <v>108</v>
      </c>
      <c r="C29" s="466">
        <v>1620802592.6099999</v>
      </c>
      <c r="D29" s="467">
        <v>1575672404</v>
      </c>
      <c r="E29" s="468">
        <v>0</v>
      </c>
      <c r="F29" s="468">
        <v>0</v>
      </c>
      <c r="G29" s="468">
        <v>0</v>
      </c>
      <c r="H29" s="468">
        <v>45130188.609999999</v>
      </c>
      <c r="I29" s="35"/>
      <c r="J29" s="213"/>
    </row>
    <row r="30" spans="2:10" s="102" customFormat="1" ht="12" x14ac:dyDescent="0.2">
      <c r="B30" s="32" t="s">
        <v>99</v>
      </c>
      <c r="C30" s="466">
        <v>1803605850.5699999</v>
      </c>
      <c r="D30" s="467">
        <v>1755189969</v>
      </c>
      <c r="E30" s="468">
        <v>0</v>
      </c>
      <c r="F30" s="468">
        <v>0</v>
      </c>
      <c r="G30" s="468">
        <v>0</v>
      </c>
      <c r="H30" s="468">
        <v>48415881.57</v>
      </c>
      <c r="I30" s="35"/>
      <c r="J30" s="213"/>
    </row>
    <row r="31" spans="2:10" s="102" customFormat="1" ht="12" x14ac:dyDescent="0.2">
      <c r="B31" s="32" t="s">
        <v>9</v>
      </c>
      <c r="C31" s="466">
        <v>3895540152.6399999</v>
      </c>
      <c r="D31" s="467">
        <v>3873492268</v>
      </c>
      <c r="E31" s="468">
        <v>0</v>
      </c>
      <c r="F31" s="468">
        <v>0</v>
      </c>
      <c r="G31" s="468">
        <v>0</v>
      </c>
      <c r="H31" s="468">
        <v>22047884.640000001</v>
      </c>
      <c r="I31" s="35"/>
      <c r="J31" s="213"/>
    </row>
    <row r="32" spans="2:10" s="102" customFormat="1" ht="12" x14ac:dyDescent="0.2">
      <c r="B32" s="32" t="s">
        <v>10</v>
      </c>
      <c r="C32" s="466">
        <v>5305084096.9300003</v>
      </c>
      <c r="D32" s="467">
        <v>5304220356.8299999</v>
      </c>
      <c r="E32" s="468">
        <v>0</v>
      </c>
      <c r="F32" s="468">
        <v>45600</v>
      </c>
      <c r="G32" s="468">
        <v>0</v>
      </c>
      <c r="H32" s="468">
        <v>818140.1</v>
      </c>
      <c r="I32" s="35"/>
      <c r="J32" s="213"/>
    </row>
    <row r="33" spans="2:10" s="102" customFormat="1" ht="12" x14ac:dyDescent="0.2">
      <c r="B33" s="32" t="s">
        <v>11</v>
      </c>
      <c r="C33" s="466">
        <v>3566431082.8499999</v>
      </c>
      <c r="D33" s="467">
        <v>3562543473</v>
      </c>
      <c r="E33" s="468">
        <v>0</v>
      </c>
      <c r="F33" s="468">
        <v>0</v>
      </c>
      <c r="G33" s="468">
        <v>0</v>
      </c>
      <c r="H33" s="468">
        <v>3887609.85</v>
      </c>
      <c r="I33" s="35"/>
      <c r="J33" s="213"/>
    </row>
    <row r="34" spans="2:10" s="102" customFormat="1" ht="12" x14ac:dyDescent="0.2">
      <c r="B34" s="32" t="s">
        <v>12</v>
      </c>
      <c r="C34" s="466">
        <v>21145261736.110001</v>
      </c>
      <c r="D34" s="467">
        <v>21105893319</v>
      </c>
      <c r="E34" s="468">
        <v>0</v>
      </c>
      <c r="F34" s="468">
        <v>1604664</v>
      </c>
      <c r="G34" s="468">
        <v>0</v>
      </c>
      <c r="H34" s="468">
        <v>37763753.109999999</v>
      </c>
      <c r="I34" s="35"/>
      <c r="J34" s="213"/>
    </row>
    <row r="35" spans="2:10" s="102" customFormat="1" ht="12" x14ac:dyDescent="0.2">
      <c r="B35" s="32" t="s">
        <v>13</v>
      </c>
      <c r="C35" s="466">
        <v>3812521305</v>
      </c>
      <c r="D35" s="467">
        <v>3812521305</v>
      </c>
      <c r="E35" s="468">
        <v>0</v>
      </c>
      <c r="F35" s="468">
        <v>0</v>
      </c>
      <c r="G35" s="468">
        <v>0</v>
      </c>
      <c r="H35" s="468">
        <v>0</v>
      </c>
      <c r="I35" s="298"/>
      <c r="J35" s="213"/>
    </row>
    <row r="36" spans="2:10" s="102" customFormat="1" ht="12" x14ac:dyDescent="0.2">
      <c r="B36" s="32" t="s">
        <v>59</v>
      </c>
      <c r="C36" s="466">
        <v>2095731902.03</v>
      </c>
      <c r="D36" s="467">
        <v>2079562981.02</v>
      </c>
      <c r="E36" s="468">
        <v>0</v>
      </c>
      <c r="F36" s="468">
        <v>1029500</v>
      </c>
      <c r="G36" s="468">
        <v>0</v>
      </c>
      <c r="H36" s="468">
        <v>15139421.01</v>
      </c>
      <c r="I36" s="35"/>
      <c r="J36" s="213"/>
    </row>
    <row r="37" spans="2:10" s="102" customFormat="1" ht="12" x14ac:dyDescent="0.2">
      <c r="B37" s="32" t="s">
        <v>14</v>
      </c>
      <c r="C37" s="466">
        <v>7502795665.9300003</v>
      </c>
      <c r="D37" s="467">
        <v>7488670165.9300003</v>
      </c>
      <c r="E37" s="468">
        <v>0</v>
      </c>
      <c r="F37" s="468">
        <v>0</v>
      </c>
      <c r="G37" s="468">
        <v>0</v>
      </c>
      <c r="H37" s="468">
        <v>14125500</v>
      </c>
      <c r="I37" s="35"/>
      <c r="J37" s="213"/>
    </row>
    <row r="38" spans="2:10" s="102" customFormat="1" ht="12" x14ac:dyDescent="0.2">
      <c r="B38" s="32" t="s">
        <v>15</v>
      </c>
      <c r="C38" s="466">
        <v>4537950313</v>
      </c>
      <c r="D38" s="467">
        <v>4516367966</v>
      </c>
      <c r="E38" s="468">
        <v>0</v>
      </c>
      <c r="F38" s="468">
        <v>16479347</v>
      </c>
      <c r="G38" s="468">
        <v>0</v>
      </c>
      <c r="H38" s="468">
        <v>5103000</v>
      </c>
      <c r="I38" s="35"/>
      <c r="J38" s="213"/>
    </row>
    <row r="39" spans="2:10" s="102" customFormat="1" ht="12" x14ac:dyDescent="0.2">
      <c r="B39" s="32" t="s">
        <v>80</v>
      </c>
      <c r="C39" s="466">
        <v>3964671230.7199998</v>
      </c>
      <c r="D39" s="467">
        <v>3949496430</v>
      </c>
      <c r="E39" s="468">
        <v>0</v>
      </c>
      <c r="F39" s="468">
        <v>76800</v>
      </c>
      <c r="G39" s="468">
        <v>0</v>
      </c>
      <c r="H39" s="468">
        <v>15098000.720000001</v>
      </c>
      <c r="I39" s="35"/>
      <c r="J39" s="213"/>
    </row>
    <row r="40" spans="2:10" s="102" customFormat="1" ht="12" x14ac:dyDescent="0.2">
      <c r="B40" s="32" t="s">
        <v>16</v>
      </c>
      <c r="C40" s="466">
        <v>6884807008.79</v>
      </c>
      <c r="D40" s="467">
        <v>6826370801</v>
      </c>
      <c r="E40" s="468">
        <v>0</v>
      </c>
      <c r="F40" s="468">
        <v>776576</v>
      </c>
      <c r="G40" s="468">
        <v>0</v>
      </c>
      <c r="H40" s="468">
        <v>57659631.789999999</v>
      </c>
      <c r="I40" s="35"/>
      <c r="J40" s="213"/>
    </row>
    <row r="41" spans="2:10" s="102" customFormat="1" ht="12" x14ac:dyDescent="0.2">
      <c r="B41" s="32" t="s">
        <v>17</v>
      </c>
      <c r="C41" s="466">
        <v>4747008960.9399996</v>
      </c>
      <c r="D41" s="467">
        <v>4708808477</v>
      </c>
      <c r="E41" s="468">
        <v>0</v>
      </c>
      <c r="F41" s="468">
        <v>144000</v>
      </c>
      <c r="G41" s="468">
        <v>0</v>
      </c>
      <c r="H41" s="468">
        <v>38056483.939999998</v>
      </c>
      <c r="I41" s="35"/>
      <c r="J41" s="213"/>
    </row>
    <row r="42" spans="2:10" s="102" customFormat="1" ht="12" x14ac:dyDescent="0.2">
      <c r="B42" s="32" t="s">
        <v>74</v>
      </c>
      <c r="C42" s="466">
        <v>1463081920.3299999</v>
      </c>
      <c r="D42" s="467">
        <v>1459156673.5999999</v>
      </c>
      <c r="E42" s="468">
        <v>0</v>
      </c>
      <c r="F42" s="468">
        <v>0</v>
      </c>
      <c r="G42" s="468">
        <v>0</v>
      </c>
      <c r="H42" s="468">
        <v>3925246.7299999995</v>
      </c>
      <c r="I42" s="35"/>
      <c r="J42" s="213"/>
    </row>
    <row r="43" spans="2:10" s="102" customFormat="1" ht="12" x14ac:dyDescent="0.2">
      <c r="B43" s="32" t="s">
        <v>18</v>
      </c>
      <c r="C43" s="466">
        <v>8428555794.2600002</v>
      </c>
      <c r="D43" s="467">
        <v>8421490788.9499998</v>
      </c>
      <c r="E43" s="468">
        <v>0</v>
      </c>
      <c r="F43" s="468">
        <v>0</v>
      </c>
      <c r="G43" s="468">
        <v>0</v>
      </c>
      <c r="H43" s="468">
        <v>7065005.3099999996</v>
      </c>
      <c r="I43" s="35"/>
      <c r="J43" s="213"/>
    </row>
    <row r="44" spans="2:10" s="102" customFormat="1" ht="12" x14ac:dyDescent="0.2">
      <c r="B44" s="32" t="s">
        <v>81</v>
      </c>
      <c r="C44" s="466">
        <v>1627461826.22</v>
      </c>
      <c r="D44" s="467">
        <v>1598720979</v>
      </c>
      <c r="E44" s="468">
        <v>0</v>
      </c>
      <c r="F44" s="468">
        <v>0</v>
      </c>
      <c r="G44" s="468">
        <v>0</v>
      </c>
      <c r="H44" s="468">
        <v>28740847.220000003</v>
      </c>
      <c r="I44" s="35"/>
      <c r="J44" s="213"/>
    </row>
    <row r="45" spans="2:10" s="102" customFormat="1" ht="12" x14ac:dyDescent="0.2">
      <c r="B45" s="32" t="s">
        <v>75</v>
      </c>
      <c r="C45" s="466">
        <v>842584915.39999998</v>
      </c>
      <c r="D45" s="467">
        <v>803206002</v>
      </c>
      <c r="E45" s="468">
        <v>0</v>
      </c>
      <c r="F45" s="468">
        <v>0</v>
      </c>
      <c r="G45" s="468">
        <v>0</v>
      </c>
      <c r="H45" s="468">
        <v>39378913.400000006</v>
      </c>
      <c r="I45" s="35"/>
      <c r="J45" s="213"/>
    </row>
    <row r="46" spans="2:10" s="102" customFormat="1" ht="12" x14ac:dyDescent="0.2">
      <c r="B46" s="32" t="s">
        <v>52</v>
      </c>
      <c r="C46" s="466">
        <v>2980391914.6500001</v>
      </c>
      <c r="D46" s="467">
        <v>2971796030.3000002</v>
      </c>
      <c r="E46" s="468">
        <v>0</v>
      </c>
      <c r="F46" s="468">
        <v>23100</v>
      </c>
      <c r="G46" s="468">
        <v>0</v>
      </c>
      <c r="H46" s="468">
        <v>8572784.3499999996</v>
      </c>
      <c r="I46" s="35"/>
      <c r="J46" s="213"/>
    </row>
    <row r="47" spans="2:10" s="102" customFormat="1" ht="12" x14ac:dyDescent="0.2">
      <c r="B47" s="32" t="s">
        <v>93</v>
      </c>
      <c r="C47" s="466">
        <v>5150471236.4700003</v>
      </c>
      <c r="D47" s="467">
        <v>5138527853</v>
      </c>
      <c r="E47" s="468">
        <v>0</v>
      </c>
      <c r="F47" s="468">
        <v>0</v>
      </c>
      <c r="G47" s="468">
        <v>0</v>
      </c>
      <c r="H47" s="468">
        <v>11943383.469999999</v>
      </c>
      <c r="I47" s="35"/>
      <c r="J47" s="213"/>
    </row>
    <row r="48" spans="2:10" s="102" customFormat="1" ht="12" x14ac:dyDescent="0.2">
      <c r="B48" s="32" t="s">
        <v>109</v>
      </c>
      <c r="C48" s="466">
        <v>692865155.25</v>
      </c>
      <c r="D48" s="469">
        <v>692501199</v>
      </c>
      <c r="E48" s="468">
        <v>0</v>
      </c>
      <c r="F48" s="468">
        <v>0</v>
      </c>
      <c r="G48" s="468">
        <v>0</v>
      </c>
      <c r="H48" s="468">
        <v>363956.25</v>
      </c>
      <c r="I48" s="35"/>
      <c r="J48" s="213"/>
    </row>
    <row r="49" spans="2:10" s="102" customFormat="1" ht="12" x14ac:dyDescent="0.2">
      <c r="B49" s="32" t="s">
        <v>19</v>
      </c>
      <c r="C49" s="466">
        <v>2921763355.0999999</v>
      </c>
      <c r="D49" s="467">
        <v>2898670902.9899998</v>
      </c>
      <c r="E49" s="468">
        <v>0</v>
      </c>
      <c r="F49" s="468">
        <v>182000</v>
      </c>
      <c r="G49" s="468">
        <v>0</v>
      </c>
      <c r="H49" s="468">
        <v>22910452.109999999</v>
      </c>
      <c r="I49" s="35"/>
      <c r="J49" s="213"/>
    </row>
    <row r="50" spans="2:10" s="102" customFormat="1" ht="12" x14ac:dyDescent="0.2">
      <c r="B50" s="32" t="s">
        <v>110</v>
      </c>
      <c r="C50" s="466">
        <v>670412378.21000004</v>
      </c>
      <c r="D50" s="467">
        <v>666657348</v>
      </c>
      <c r="E50" s="468">
        <v>0</v>
      </c>
      <c r="F50" s="468">
        <v>0</v>
      </c>
      <c r="G50" s="468">
        <v>0</v>
      </c>
      <c r="H50" s="468">
        <v>3755030.21</v>
      </c>
      <c r="I50" s="35"/>
      <c r="J50" s="213"/>
    </row>
    <row r="51" spans="2:10" s="102" customFormat="1" ht="12" x14ac:dyDescent="0.2">
      <c r="B51" s="32" t="s">
        <v>20</v>
      </c>
      <c r="C51" s="466">
        <v>4714899663.1599998</v>
      </c>
      <c r="D51" s="467">
        <v>4684213418.8299999</v>
      </c>
      <c r="E51" s="468">
        <v>0</v>
      </c>
      <c r="F51" s="468">
        <v>39000</v>
      </c>
      <c r="G51" s="468">
        <v>0</v>
      </c>
      <c r="H51" s="468">
        <v>30647244.329999998</v>
      </c>
      <c r="I51" s="35"/>
      <c r="J51" s="213"/>
    </row>
    <row r="52" spans="2:10" s="102" customFormat="1" ht="12" x14ac:dyDescent="0.2">
      <c r="B52" s="32" t="s">
        <v>55</v>
      </c>
      <c r="C52" s="466">
        <v>2621710945.5600004</v>
      </c>
      <c r="D52" s="467">
        <v>2595593724.8000002</v>
      </c>
      <c r="E52" s="468">
        <v>0</v>
      </c>
      <c r="F52" s="468">
        <v>0</v>
      </c>
      <c r="G52" s="468">
        <v>0</v>
      </c>
      <c r="H52" s="468">
        <v>26117220.759999998</v>
      </c>
      <c r="I52" s="35"/>
      <c r="J52" s="213"/>
    </row>
    <row r="53" spans="2:10" s="102" customFormat="1" ht="12" x14ac:dyDescent="0.2">
      <c r="B53" s="32" t="s">
        <v>21</v>
      </c>
      <c r="C53" s="466">
        <v>14816960198.629999</v>
      </c>
      <c r="D53" s="467">
        <v>14787704920</v>
      </c>
      <c r="E53" s="468">
        <v>0</v>
      </c>
      <c r="F53" s="468">
        <v>1071000</v>
      </c>
      <c r="G53" s="468">
        <v>0</v>
      </c>
      <c r="H53" s="468">
        <v>28184278.629999995</v>
      </c>
      <c r="I53" s="35"/>
      <c r="J53" s="213"/>
    </row>
    <row r="54" spans="2:10" s="102" customFormat="1" ht="12" x14ac:dyDescent="0.2">
      <c r="B54" s="32" t="s">
        <v>22</v>
      </c>
      <c r="C54" s="466">
        <v>4899910887</v>
      </c>
      <c r="D54" s="467">
        <v>4899199602</v>
      </c>
      <c r="E54" s="468">
        <v>0</v>
      </c>
      <c r="F54" s="468">
        <v>0</v>
      </c>
      <c r="G54" s="468">
        <v>0</v>
      </c>
      <c r="H54" s="468">
        <v>711285</v>
      </c>
      <c r="I54" s="35"/>
      <c r="J54" s="213"/>
    </row>
    <row r="55" spans="2:10" s="102" customFormat="1" ht="12" x14ac:dyDescent="0.2">
      <c r="B55" s="32" t="s">
        <v>111</v>
      </c>
      <c r="C55" s="466">
        <v>495896141.24000001</v>
      </c>
      <c r="D55" s="467">
        <v>489489761</v>
      </c>
      <c r="E55" s="468">
        <v>0</v>
      </c>
      <c r="F55" s="468">
        <v>0</v>
      </c>
      <c r="G55" s="468">
        <v>0</v>
      </c>
      <c r="H55" s="468">
        <v>6406380.2400000002</v>
      </c>
      <c r="I55" s="35"/>
      <c r="J55" s="213"/>
    </row>
    <row r="56" spans="2:10" s="102" customFormat="1" ht="12" x14ac:dyDescent="0.2">
      <c r="B56" s="32" t="s">
        <v>23</v>
      </c>
      <c r="C56" s="466">
        <v>8051001061.8999996</v>
      </c>
      <c r="D56" s="467">
        <v>8049103888</v>
      </c>
      <c r="E56" s="468">
        <v>0</v>
      </c>
      <c r="F56" s="468">
        <v>0</v>
      </c>
      <c r="G56" s="468">
        <v>0</v>
      </c>
      <c r="H56" s="468">
        <v>1897173.9</v>
      </c>
      <c r="I56" s="35"/>
      <c r="J56" s="213"/>
    </row>
    <row r="57" spans="2:10" s="102" customFormat="1" ht="12" x14ac:dyDescent="0.2">
      <c r="B57" s="32" t="s">
        <v>24</v>
      </c>
      <c r="C57" s="466">
        <v>5685291601.7700005</v>
      </c>
      <c r="D57" s="467">
        <v>5642224569</v>
      </c>
      <c r="E57" s="468">
        <v>0</v>
      </c>
      <c r="F57" s="468">
        <v>0</v>
      </c>
      <c r="G57" s="468">
        <v>0</v>
      </c>
      <c r="H57" s="468">
        <v>43067032.770000003</v>
      </c>
      <c r="I57" s="35"/>
      <c r="J57" s="213"/>
    </row>
    <row r="58" spans="2:10" s="102" customFormat="1" ht="12" x14ac:dyDescent="0.2">
      <c r="B58" s="32" t="s">
        <v>98</v>
      </c>
      <c r="C58" s="466">
        <v>4158352729.4899998</v>
      </c>
      <c r="D58" s="467">
        <v>4104736529.8699999</v>
      </c>
      <c r="E58" s="468">
        <v>0</v>
      </c>
      <c r="F58" s="468">
        <v>25676825</v>
      </c>
      <c r="G58" s="468">
        <v>0</v>
      </c>
      <c r="H58" s="468">
        <v>27939374.620000001</v>
      </c>
      <c r="I58" s="35"/>
      <c r="J58" s="213"/>
    </row>
    <row r="59" spans="2:10" s="102" customFormat="1" ht="12" x14ac:dyDescent="0.2">
      <c r="B59" s="32" t="s">
        <v>25</v>
      </c>
      <c r="C59" s="466">
        <v>2940208486.4699998</v>
      </c>
      <c r="D59" s="467">
        <v>2924140125</v>
      </c>
      <c r="E59" s="468">
        <v>0</v>
      </c>
      <c r="F59" s="468">
        <v>0</v>
      </c>
      <c r="G59" s="468">
        <v>0</v>
      </c>
      <c r="H59" s="468">
        <v>16068361.469999999</v>
      </c>
      <c r="I59" s="35"/>
      <c r="J59" s="213"/>
    </row>
    <row r="60" spans="2:10" s="102" customFormat="1" ht="12" x14ac:dyDescent="0.2">
      <c r="B60" s="32" t="s">
        <v>112</v>
      </c>
      <c r="C60" s="466">
        <v>310052561</v>
      </c>
      <c r="D60" s="467">
        <v>307145252</v>
      </c>
      <c r="E60" s="468">
        <v>0</v>
      </c>
      <c r="F60" s="468">
        <v>0</v>
      </c>
      <c r="G60" s="468">
        <v>0</v>
      </c>
      <c r="H60" s="468">
        <v>2907309</v>
      </c>
      <c r="I60" s="35"/>
      <c r="J60" s="213"/>
    </row>
    <row r="61" spans="2:10" s="102" customFormat="1" ht="12" x14ac:dyDescent="0.2">
      <c r="B61" s="32" t="s">
        <v>26</v>
      </c>
      <c r="C61" s="466">
        <v>5740426971.3400002</v>
      </c>
      <c r="D61" s="467">
        <v>5724346894.2799997</v>
      </c>
      <c r="E61" s="468">
        <v>0</v>
      </c>
      <c r="F61" s="468">
        <v>0</v>
      </c>
      <c r="G61" s="468">
        <v>0</v>
      </c>
      <c r="H61" s="468">
        <v>16080077.060000001</v>
      </c>
      <c r="I61" s="35"/>
      <c r="J61" s="213"/>
    </row>
    <row r="62" spans="2:10" s="102" customFormat="1" ht="12" x14ac:dyDescent="0.2">
      <c r="B62" s="32" t="s">
        <v>82</v>
      </c>
      <c r="C62" s="466">
        <v>20307602873.669998</v>
      </c>
      <c r="D62" s="467">
        <v>20238745946</v>
      </c>
      <c r="E62" s="468">
        <v>0</v>
      </c>
      <c r="F62" s="468">
        <v>333527</v>
      </c>
      <c r="G62" s="468">
        <v>0</v>
      </c>
      <c r="H62" s="468">
        <v>68523400.670000002</v>
      </c>
      <c r="I62" s="35"/>
      <c r="J62" s="213"/>
    </row>
    <row r="63" spans="2:10" s="102" customFormat="1" ht="12" x14ac:dyDescent="0.2">
      <c r="B63" s="32" t="s">
        <v>83</v>
      </c>
      <c r="C63" s="466">
        <v>1485405047.8699999</v>
      </c>
      <c r="D63" s="467">
        <v>1445432353</v>
      </c>
      <c r="E63" s="468">
        <v>0</v>
      </c>
      <c r="F63" s="468">
        <v>0</v>
      </c>
      <c r="G63" s="468">
        <v>0</v>
      </c>
      <c r="H63" s="468">
        <v>39972694.870000005</v>
      </c>
      <c r="I63" s="35"/>
      <c r="J63" s="213"/>
    </row>
    <row r="64" spans="2:10" s="102" customFormat="1" ht="12" x14ac:dyDescent="0.2">
      <c r="B64" s="32" t="s">
        <v>28</v>
      </c>
      <c r="C64" s="466">
        <v>2833390377.0300002</v>
      </c>
      <c r="D64" s="467">
        <v>2817461717</v>
      </c>
      <c r="E64" s="468">
        <v>0</v>
      </c>
      <c r="F64" s="468">
        <v>12859114</v>
      </c>
      <c r="G64" s="468">
        <v>0</v>
      </c>
      <c r="H64" s="468">
        <v>3069546.0300000003</v>
      </c>
      <c r="I64" s="35"/>
      <c r="J64" s="213"/>
    </row>
    <row r="65" spans="2:10" s="102" customFormat="1" ht="12" x14ac:dyDescent="0.2">
      <c r="B65" s="32" t="s">
        <v>27</v>
      </c>
      <c r="C65" s="466">
        <v>13953216015.65</v>
      </c>
      <c r="D65" s="467">
        <v>13925810261</v>
      </c>
      <c r="E65" s="468">
        <v>0</v>
      </c>
      <c r="F65" s="468">
        <v>947700</v>
      </c>
      <c r="G65" s="468">
        <v>0</v>
      </c>
      <c r="H65" s="468">
        <v>26458054.650000002</v>
      </c>
      <c r="I65" s="35"/>
      <c r="J65" s="213"/>
    </row>
    <row r="66" spans="2:10" s="102" customFormat="1" ht="12" x14ac:dyDescent="0.2">
      <c r="B66" s="32" t="s">
        <v>29</v>
      </c>
      <c r="C66" s="466">
        <v>2077121657.8099999</v>
      </c>
      <c r="D66" s="467">
        <v>2050814770</v>
      </c>
      <c r="E66" s="468">
        <v>0</v>
      </c>
      <c r="F66" s="468">
        <v>0</v>
      </c>
      <c r="G66" s="468">
        <v>0</v>
      </c>
      <c r="H66" s="468">
        <v>26306887.809999995</v>
      </c>
      <c r="I66" s="35"/>
      <c r="J66" s="213"/>
    </row>
    <row r="67" spans="2:10" s="102" customFormat="1" ht="12" x14ac:dyDescent="0.2">
      <c r="B67" s="32" t="s">
        <v>76</v>
      </c>
      <c r="C67" s="466">
        <v>611566474.19000006</v>
      </c>
      <c r="D67" s="467">
        <v>610146833</v>
      </c>
      <c r="E67" s="468">
        <v>0</v>
      </c>
      <c r="F67" s="468">
        <v>0</v>
      </c>
      <c r="G67" s="468">
        <v>0</v>
      </c>
      <c r="H67" s="468">
        <v>1419641.19</v>
      </c>
      <c r="I67" s="35"/>
      <c r="J67" s="213"/>
    </row>
    <row r="68" spans="2:10" s="102" customFormat="1" ht="12" x14ac:dyDescent="0.2">
      <c r="B68" s="33" t="s">
        <v>85</v>
      </c>
      <c r="C68" s="466">
        <v>1536659.9999999998</v>
      </c>
      <c r="D68" s="470">
        <v>1536659.9999999998</v>
      </c>
      <c r="E68" s="471">
        <v>0</v>
      </c>
      <c r="F68" s="471">
        <v>0</v>
      </c>
      <c r="G68" s="471">
        <v>0</v>
      </c>
      <c r="H68" s="471">
        <v>0</v>
      </c>
      <c r="I68" s="35"/>
      <c r="J68" s="213"/>
    </row>
    <row r="69" spans="2:10" s="102" customFormat="1" ht="5.25" customHeight="1" x14ac:dyDescent="0.2">
      <c r="B69" s="120"/>
      <c r="C69" s="121"/>
      <c r="D69" s="122"/>
      <c r="E69" s="123"/>
      <c r="F69" s="123"/>
      <c r="G69" s="123"/>
      <c r="H69" s="123"/>
      <c r="I69" s="214"/>
      <c r="J69" s="215"/>
    </row>
    <row r="70" spans="2:10" s="35" customFormat="1" ht="12" x14ac:dyDescent="0.2">
      <c r="B70" s="105" t="s">
        <v>122</v>
      </c>
      <c r="D70" s="34"/>
      <c r="F70" s="36"/>
      <c r="G70" s="36"/>
      <c r="I70" s="102"/>
    </row>
    <row r="71" spans="2:10" s="102" customFormat="1" ht="12" x14ac:dyDescent="0.2">
      <c r="B71" s="98" t="s">
        <v>134</v>
      </c>
      <c r="D71" s="216"/>
    </row>
    <row r="72" spans="2:10" s="102" customFormat="1" ht="12" x14ac:dyDescent="0.2">
      <c r="B72" s="98"/>
      <c r="D72" s="216"/>
    </row>
    <row r="73" spans="2:10" x14ac:dyDescent="0.2">
      <c r="B73" s="104" t="s">
        <v>121</v>
      </c>
      <c r="I73" s="102"/>
    </row>
    <row r="74" spans="2:10" x14ac:dyDescent="0.2">
      <c r="B74" s="98"/>
    </row>
  </sheetData>
  <mergeCells count="7">
    <mergeCell ref="H4:H6"/>
    <mergeCell ref="D4:D6"/>
    <mergeCell ref="B4:B6"/>
    <mergeCell ref="E4:E6"/>
    <mergeCell ref="F4:F6"/>
    <mergeCell ref="C4:C6"/>
    <mergeCell ref="G4:G6"/>
  </mergeCells>
  <pageMargins left="0.23622047244094491" right="0.23622047244094491" top="0.27559055118110237" bottom="0.15748031496062992" header="0.31496062992125984" footer="0.31496062992125984"/>
  <pageSetup paperSize="5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17</vt:i4>
      </vt:variant>
    </vt:vector>
  </HeadingPairs>
  <TitlesOfParts>
    <vt:vector size="40" baseType="lpstr">
      <vt:lpstr>CARAT. GENERAL</vt:lpstr>
      <vt:lpstr>Índice</vt:lpstr>
      <vt:lpstr>CAPÍTULO 5</vt:lpstr>
      <vt:lpstr>5.1 Univ vs PIB</vt:lpstr>
      <vt:lpstr>5.1 Grafico</vt:lpstr>
      <vt:lpstr>5.2 Inversión del Estado</vt:lpstr>
      <vt:lpstr>5.2.1 cred TN inicio cierre</vt:lpstr>
      <vt:lpstr>C5.2.1.2 RR Adicionales</vt:lpstr>
      <vt:lpstr>5.2.2 Inv. del Estado x fte</vt:lpstr>
      <vt:lpstr>5.3 Cred Otras Fuentes</vt:lpstr>
      <vt:lpstr>5.4 Rec. RR PP</vt:lpstr>
      <vt:lpstr>5.5 Remanente Ejercicio</vt:lpstr>
      <vt:lpstr>5.6 Ejec Total</vt:lpstr>
      <vt:lpstr>5.7 Gs Personal</vt:lpstr>
      <vt:lpstr>5.8 Ejec Bs de Consumo</vt:lpstr>
      <vt:lpstr>5.9 Ejec Ss no Personales</vt:lpstr>
      <vt:lpstr>5.10 Ejec Bs. de Uso</vt:lpstr>
      <vt:lpstr>5.11 Ejec Transferencias</vt:lpstr>
      <vt:lpstr>5.12 Ejec Otros Incisos</vt:lpstr>
      <vt:lpstr>5.13 Ejec Total Incisos</vt:lpstr>
      <vt:lpstr>5.14 Gs Corr y de Capital</vt:lpstr>
      <vt:lpstr>C 5.15 Gs Corr</vt:lpstr>
      <vt:lpstr>C 5.16 Becas</vt:lpstr>
      <vt:lpstr>'5.13 Ejec Total Incisos'!Área_de_impresión</vt:lpstr>
      <vt:lpstr>'5.14 Gs Corr y de Capital'!Área_de_impresión</vt:lpstr>
      <vt:lpstr>'5.2 Inversión del Estado'!Área_de_impresión</vt:lpstr>
      <vt:lpstr>'5.2.1 cred TN inicio cierre'!Área_de_impresión</vt:lpstr>
      <vt:lpstr>'5.2.2 Inv. del Estado x fte'!Área_de_impresión</vt:lpstr>
      <vt:lpstr>'5.3 Cred Otras Fuentes'!Área_de_impresión</vt:lpstr>
      <vt:lpstr>'5.4 Rec. RR PP'!Área_de_impresión</vt:lpstr>
      <vt:lpstr>'5.5 Remanente Ejercicio'!Área_de_impresión</vt:lpstr>
      <vt:lpstr>'5.6 Ejec Total'!Área_de_impresión</vt:lpstr>
      <vt:lpstr>'5.7 Gs Personal'!Área_de_impresión</vt:lpstr>
      <vt:lpstr>'5.8 Ejec Bs de Consumo'!Área_de_impresión</vt:lpstr>
      <vt:lpstr>'C 5.15 Gs Corr'!Área_de_impresión</vt:lpstr>
      <vt:lpstr>'C 5.16 Becas'!Área_de_impresión</vt:lpstr>
      <vt:lpstr>'C5.2.1.2 RR Adicionales'!Área_de_impresión</vt:lpstr>
      <vt:lpstr>Índice!Área_de_impresión</vt:lpstr>
      <vt:lpstr>'C5.2.1.2 RR Adicionales'!Títulos_a_imprimir</vt:lpstr>
      <vt:lpstr>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2023-08-24T11:21:13Z</cp:lastPrinted>
  <dcterms:created xsi:type="dcterms:W3CDTF">2004-06-16T15:48:56Z</dcterms:created>
  <dcterms:modified xsi:type="dcterms:W3CDTF">2023-09-15T11:31:22Z</dcterms:modified>
</cp:coreProperties>
</file>